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120" yWindow="375" windowWidth="15480" windowHeight="8490" tabRatio="799"/>
  </bookViews>
  <sheets>
    <sheet name="Cuadro 20" sheetId="46" r:id="rId1"/>
  </sheets>
  <definedNames>
    <definedName name="_xlnm.Print_Area" localSheetId="0">'Cuadro 20'!$A$1:$K$149</definedName>
  </definedNames>
  <calcPr calcId="152511"/>
</workbook>
</file>

<file path=xl/calcChain.xml><?xml version="1.0" encoding="utf-8"?>
<calcChain xmlns="http://schemas.openxmlformats.org/spreadsheetml/2006/main">
  <c r="K142" i="46" l="1"/>
  <c r="K141" i="46"/>
  <c r="K140" i="46"/>
  <c r="K139" i="46"/>
  <c r="K138" i="46"/>
  <c r="K137" i="46"/>
  <c r="K136" i="46"/>
  <c r="K135" i="46"/>
  <c r="K134" i="46"/>
  <c r="K132" i="46"/>
  <c r="K130" i="46"/>
  <c r="K129" i="46"/>
  <c r="K127" i="46"/>
  <c r="K125" i="46"/>
  <c r="K123" i="46"/>
  <c r="K122" i="46"/>
  <c r="K121" i="46"/>
  <c r="K120" i="46"/>
  <c r="K119" i="46"/>
  <c r="K118" i="46"/>
  <c r="K117" i="46"/>
  <c r="K116" i="46"/>
  <c r="K115" i="46"/>
  <c r="K114" i="46"/>
  <c r="K113" i="46"/>
  <c r="K112" i="46"/>
  <c r="K110" i="46"/>
  <c r="K102" i="46"/>
  <c r="K101" i="46"/>
  <c r="K100" i="46"/>
  <c r="K99" i="46"/>
  <c r="K98" i="46"/>
  <c r="K96" i="46"/>
  <c r="K94" i="46"/>
  <c r="K93" i="46"/>
  <c r="K92" i="46"/>
  <c r="K91" i="46"/>
  <c r="K90" i="46"/>
  <c r="K89" i="46"/>
  <c r="K87" i="46"/>
  <c r="K85" i="46"/>
  <c r="K84" i="46"/>
  <c r="K83" i="46"/>
  <c r="K82" i="46"/>
  <c r="K81" i="46"/>
  <c r="K80" i="46"/>
  <c r="K79" i="46"/>
  <c r="K77" i="46"/>
  <c r="K75" i="46"/>
  <c r="K74" i="46"/>
  <c r="K73" i="46"/>
  <c r="K72" i="46"/>
  <c r="K71" i="46"/>
  <c r="K70" i="46"/>
  <c r="K69" i="46"/>
  <c r="K67" i="46"/>
  <c r="K65" i="46"/>
  <c r="K64" i="46"/>
  <c r="K63" i="46"/>
  <c r="K61" i="46"/>
  <c r="K53" i="46"/>
  <c r="K52" i="46"/>
  <c r="K51" i="46"/>
  <c r="K50" i="46"/>
  <c r="K49" i="46"/>
  <c r="K48" i="46"/>
  <c r="K47" i="46"/>
  <c r="K46" i="46"/>
  <c r="K45" i="46"/>
  <c r="K44" i="46"/>
  <c r="K43" i="46"/>
  <c r="K42" i="46"/>
  <c r="K41" i="46"/>
  <c r="K40" i="46"/>
  <c r="K38" i="46"/>
  <c r="K36" i="46"/>
  <c r="K35" i="46"/>
  <c r="K34" i="46"/>
  <c r="K33" i="46"/>
  <c r="K32" i="46"/>
  <c r="K31" i="46"/>
  <c r="K29" i="46"/>
  <c r="K27" i="46"/>
  <c r="K26" i="46"/>
  <c r="K25" i="46"/>
  <c r="K24" i="46"/>
  <c r="K23" i="46"/>
  <c r="K22" i="46"/>
  <c r="K20" i="46"/>
  <c r="K18" i="46"/>
  <c r="K17" i="46"/>
  <c r="K16" i="46"/>
  <c r="K15" i="46"/>
  <c r="K13" i="46"/>
  <c r="K11" i="46"/>
  <c r="K10" i="46"/>
  <c r="K8" i="46"/>
  <c r="B8" i="46"/>
  <c r="C8" i="46"/>
  <c r="D8" i="46"/>
  <c r="E8" i="46"/>
  <c r="F8" i="46"/>
  <c r="M132" i="46" l="1"/>
  <c r="F132" i="46"/>
  <c r="M127" i="46"/>
  <c r="F127" i="46"/>
  <c r="M110" i="46"/>
  <c r="F110" i="46"/>
  <c r="M96" i="46"/>
  <c r="F96" i="46"/>
  <c r="M87" i="46"/>
  <c r="F87" i="46"/>
  <c r="M77" i="46"/>
  <c r="F77" i="46"/>
  <c r="M67" i="46"/>
  <c r="F67" i="46"/>
  <c r="M61" i="46"/>
  <c r="F61" i="46"/>
  <c r="M38" i="46"/>
  <c r="F38" i="46"/>
  <c r="M29" i="46"/>
  <c r="F29" i="46"/>
  <c r="M20" i="46"/>
  <c r="F20" i="46"/>
  <c r="M13" i="46"/>
  <c r="F13" i="46"/>
  <c r="M8" i="46"/>
</calcChain>
</file>

<file path=xl/sharedStrings.xml><?xml version="1.0" encoding="utf-8"?>
<sst xmlns="http://schemas.openxmlformats.org/spreadsheetml/2006/main" count="124" uniqueCount="111">
  <si>
    <t>Número (1)</t>
  </si>
  <si>
    <t>Tasa bruta (2)</t>
  </si>
  <si>
    <r>
      <t xml:space="preserve">(2)  Por cada mil nacimientos vivos. </t>
    </r>
    <r>
      <rPr>
        <sz val="10"/>
        <color indexed="14"/>
        <rFont val="Arial"/>
        <family val="2"/>
      </rPr>
      <t xml:space="preserve"> </t>
    </r>
  </si>
  <si>
    <t xml:space="preserve">(1)  Se refiere a defunciones fetales de cualquier período de gestación. </t>
  </si>
  <si>
    <t>Darién</t>
  </si>
  <si>
    <t xml:space="preserve">     Chepigana</t>
  </si>
  <si>
    <t xml:space="preserve">     Pinogana</t>
  </si>
  <si>
    <t xml:space="preserve">     Chitré</t>
  </si>
  <si>
    <t xml:space="preserve">     Las Minas</t>
  </si>
  <si>
    <t xml:space="preserve">     Los Pozos</t>
  </si>
  <si>
    <t xml:space="preserve">     Ocú</t>
  </si>
  <si>
    <t xml:space="preserve">     Parita</t>
  </si>
  <si>
    <t xml:space="preserve">     Pesé</t>
  </si>
  <si>
    <t xml:space="preserve">     Santa María</t>
  </si>
  <si>
    <t>Los Santos</t>
  </si>
  <si>
    <t xml:space="preserve">     Guararé</t>
  </si>
  <si>
    <t xml:space="preserve">     Las Tablas</t>
  </si>
  <si>
    <t xml:space="preserve">     Los Santos</t>
  </si>
  <si>
    <t xml:space="preserve">     Macaracas</t>
  </si>
  <si>
    <t xml:space="preserve">     Pedasí</t>
  </si>
  <si>
    <t xml:space="preserve">     Pocrí</t>
  </si>
  <si>
    <t>Herrera</t>
  </si>
  <si>
    <t xml:space="preserve">     Tonosí</t>
  </si>
  <si>
    <t>Panamá</t>
  </si>
  <si>
    <t xml:space="preserve">     Balboa</t>
  </si>
  <si>
    <t xml:space="preserve">     Chepo</t>
  </si>
  <si>
    <t xml:space="preserve">     Chimán</t>
  </si>
  <si>
    <t xml:space="preserve">     Panamá</t>
  </si>
  <si>
    <t xml:space="preserve">     San Miguelito</t>
  </si>
  <si>
    <t xml:space="preserve">     Taboga</t>
  </si>
  <si>
    <t>Panamá Oeste</t>
  </si>
  <si>
    <t xml:space="preserve">     Arraiján</t>
  </si>
  <si>
    <t xml:space="preserve">     Capira</t>
  </si>
  <si>
    <t xml:space="preserve">     Chame</t>
  </si>
  <si>
    <t xml:space="preserve">     La Chorrera</t>
  </si>
  <si>
    <t xml:space="preserve">     San Carlos</t>
  </si>
  <si>
    <t>Veraguas</t>
  </si>
  <si>
    <t xml:space="preserve">     Atalaya</t>
  </si>
  <si>
    <t xml:space="preserve">     Calobre</t>
  </si>
  <si>
    <t xml:space="preserve">     Cañazas</t>
  </si>
  <si>
    <t xml:space="preserve">     La Mesa</t>
  </si>
  <si>
    <t xml:space="preserve">     Las Palmas</t>
  </si>
  <si>
    <t xml:space="preserve">     Montijo</t>
  </si>
  <si>
    <t xml:space="preserve">     Río de Jesús</t>
  </si>
  <si>
    <t xml:space="preserve">     San Francisco</t>
  </si>
  <si>
    <t xml:space="preserve">     Santa Fe</t>
  </si>
  <si>
    <t xml:space="preserve">     Santiago</t>
  </si>
  <si>
    <t xml:space="preserve">     Soná</t>
  </si>
  <si>
    <t xml:space="preserve">     Mariato</t>
  </si>
  <si>
    <t>Comarca Emberá</t>
  </si>
  <si>
    <t>Comarca Ngäbe Buglé</t>
  </si>
  <si>
    <t xml:space="preserve">     Besiko</t>
  </si>
  <si>
    <t xml:space="preserve">     Mironó</t>
  </si>
  <si>
    <t xml:space="preserve">     Müna</t>
  </si>
  <si>
    <t xml:space="preserve">     Nole Duima</t>
  </si>
  <si>
    <t xml:space="preserve">     Ñürüm</t>
  </si>
  <si>
    <t xml:space="preserve">     Kankintú</t>
  </si>
  <si>
    <t xml:space="preserve">     Kusapín</t>
  </si>
  <si>
    <t xml:space="preserve">     Jirondai</t>
  </si>
  <si>
    <t xml:space="preserve">     Santa Catalina o Calovébora</t>
  </si>
  <si>
    <t xml:space="preserve">            Área urbana</t>
  </si>
  <si>
    <t xml:space="preserve">            Área rural</t>
  </si>
  <si>
    <t>Bocas del Toro</t>
  </si>
  <si>
    <t xml:space="preserve">     Bocas del Toro</t>
  </si>
  <si>
    <t xml:space="preserve">     Changuinola</t>
  </si>
  <si>
    <t xml:space="preserve">     Chiriquí Grande</t>
  </si>
  <si>
    <t xml:space="preserve">     Almirante</t>
  </si>
  <si>
    <t>Coclé</t>
  </si>
  <si>
    <t xml:space="preserve">     Aguadulce</t>
  </si>
  <si>
    <t xml:space="preserve">     Antón</t>
  </si>
  <si>
    <t xml:space="preserve">     La Pintada</t>
  </si>
  <si>
    <t xml:space="preserve">     Natá</t>
  </si>
  <si>
    <t xml:space="preserve">     Olá</t>
  </si>
  <si>
    <t xml:space="preserve">     Penonomé</t>
  </si>
  <si>
    <t>Colón</t>
  </si>
  <si>
    <t xml:space="preserve">     Colón</t>
  </si>
  <si>
    <t xml:space="preserve">     Chagres</t>
  </si>
  <si>
    <t xml:space="preserve">     Donoso</t>
  </si>
  <si>
    <t xml:space="preserve">     Portobelo</t>
  </si>
  <si>
    <t xml:space="preserve">     Santa Isabel</t>
  </si>
  <si>
    <t>Chiriquí</t>
  </si>
  <si>
    <t xml:space="preserve">     Alanje</t>
  </si>
  <si>
    <t xml:space="preserve">     Barú</t>
  </si>
  <si>
    <t xml:space="preserve">     Boquerón</t>
  </si>
  <si>
    <t xml:space="preserve">     Boquete</t>
  </si>
  <si>
    <t xml:space="preserve">     Bugaba</t>
  </si>
  <si>
    <t xml:space="preserve">     David</t>
  </si>
  <si>
    <t xml:space="preserve">     Dolega</t>
  </si>
  <si>
    <t xml:space="preserve">     Gualaca</t>
  </si>
  <si>
    <t xml:space="preserve">     Remedios</t>
  </si>
  <si>
    <t xml:space="preserve">     Renacimiento</t>
  </si>
  <si>
    <t xml:space="preserve">     San Félix</t>
  </si>
  <si>
    <t xml:space="preserve">     San Lorenzo</t>
  </si>
  <si>
    <t xml:space="preserve">     Tolé</t>
  </si>
  <si>
    <t>Área, provincia, comarca                        indígena y distrito de                               residencia</t>
  </si>
  <si>
    <t xml:space="preserve">     Omar Torrijos Herrera</t>
  </si>
  <si>
    <t xml:space="preserve">     Tierras Altas</t>
  </si>
  <si>
    <t xml:space="preserve">     Sambú</t>
  </si>
  <si>
    <t>TOTAL</t>
  </si>
  <si>
    <t xml:space="preserve">     Cémaco</t>
  </si>
  <si>
    <t>Defunciones fetales</t>
  </si>
  <si>
    <t xml:space="preserve"> </t>
  </si>
  <si>
    <t xml:space="preserve">  </t>
  </si>
  <si>
    <t xml:space="preserve"> -   Cantidad nula o cero.</t>
  </si>
  <si>
    <t xml:space="preserve">             (Minsa y CSS) y clínicas privadas.</t>
  </si>
  <si>
    <t>-</t>
  </si>
  <si>
    <t>Fuente:  Los datos publicados corresponden a información recopilada en los registros administrativos de las instalaciones de salud pública</t>
  </si>
  <si>
    <t>Nacimientos 2025</t>
  </si>
  <si>
    <t>Cuadro 20.  DEFUNCIONES FETALES Y TASA DE MORTALIDAD FETAL EN LA REPÚBLICA, SEGÚN ÁREA, PROVINCIA,</t>
  </si>
  <si>
    <t>COMARCA INDÍGENA Y DISTRITO DE RESIDENCIA: AÑOS 2021-25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</si>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</sst>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&quot;-&quot;;&quot;-&quot;"/>
    <numFmt numFmtId="166" formatCode="#,##0.0;&quot;-&quot;;&quot;-&quot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color indexed="14"/>
      <name val="Arial"/>
      <family val="2"/>
    </font>
    <font>
      <sz val="10"/>
      <color indexed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3" fillId="0" borderId="0"/>
    <xf numFmtId="0" fontId="10" fillId="0" borderId="0"/>
    <xf numFmtId="0" fontId="2" fillId="0" borderId="0"/>
    <xf numFmtId="0" fontId="5" fillId="0" borderId="0"/>
    <xf numFmtId="0" fontId="1" fillId="0" borderId="0"/>
  </cellStyleXfs>
  <cellXfs count="105">
    <xf numFmtId="0" fontId="0" fillId="0" borderId="0" xfId="0"/>
    <xf numFmtId="0" fontId="7" fillId="0" borderId="0" xfId="1" applyFont="1"/>
    <xf numFmtId="0" fontId="9" fillId="0" borderId="0" xfId="1" applyFont="1"/>
    <xf numFmtId="3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0" xfId="6" applyFont="1"/>
    <xf numFmtId="0" fontId="5" fillId="0" borderId="0" xfId="0" applyFont="1" applyAlignment="1">
      <alignment vertical="center"/>
    </xf>
    <xf numFmtId="0" fontId="6" fillId="0" borderId="3" xfId="1" applyFont="1" applyFill="1" applyBorder="1" applyAlignment="1">
      <alignment horizontal="left"/>
    </xf>
    <xf numFmtId="0" fontId="6" fillId="0" borderId="3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left"/>
    </xf>
    <xf numFmtId="0" fontId="5" fillId="0" borderId="3" xfId="1" applyFont="1" applyFill="1" applyBorder="1" applyAlignment="1"/>
    <xf numFmtId="3" fontId="6" fillId="0" borderId="1" xfId="0" applyNumberFormat="1" applyFont="1" applyBorder="1" applyAlignment="1"/>
    <xf numFmtId="3" fontId="6" fillId="0" borderId="2" xfId="0" applyNumberFormat="1" applyFont="1" applyBorder="1" applyAlignment="1"/>
    <xf numFmtId="3" fontId="5" fillId="0" borderId="0" xfId="3" applyNumberFormat="1" applyFont="1" applyAlignment="1"/>
    <xf numFmtId="3" fontId="5" fillId="0" borderId="3" xfId="3" applyNumberFormat="1" applyFont="1" applyBorder="1" applyAlignment="1">
      <alignment horizontal="left"/>
    </xf>
    <xf numFmtId="3" fontId="5" fillId="0" borderId="3" xfId="3" applyNumberFormat="1" applyFont="1" applyFill="1" applyBorder="1" applyAlignment="1">
      <alignment horizontal="left"/>
    </xf>
    <xf numFmtId="164" fontId="5" fillId="0" borderId="2" xfId="1" applyNumberFormat="1" applyFont="1" applyBorder="1" applyAlignment="1"/>
    <xf numFmtId="165" fontId="5" fillId="0" borderId="1" xfId="0" applyNumberFormat="1" applyFont="1" applyBorder="1" applyAlignment="1">
      <alignment horizontal="right"/>
    </xf>
    <xf numFmtId="0" fontId="5" fillId="0" borderId="0" xfId="1" applyFont="1"/>
    <xf numFmtId="0" fontId="5" fillId="0" borderId="0" xfId="1" applyFont="1" applyAlignment="1"/>
    <xf numFmtId="0" fontId="5" fillId="0" borderId="0" xfId="1" applyFont="1" applyBorder="1"/>
    <xf numFmtId="164" fontId="5" fillId="0" borderId="0" xfId="1" applyNumberFormat="1" applyFont="1" applyBorder="1"/>
    <xf numFmtId="0" fontId="5" fillId="0" borderId="1" xfId="1" applyFont="1" applyBorder="1" applyAlignment="1"/>
    <xf numFmtId="3" fontId="5" fillId="0" borderId="1" xfId="0" applyNumberFormat="1" applyFont="1" applyBorder="1" applyAlignment="1"/>
    <xf numFmtId="3" fontId="5" fillId="0" borderId="2" xfId="0" applyNumberFormat="1" applyFont="1" applyBorder="1" applyAlignment="1"/>
    <xf numFmtId="3" fontId="5" fillId="0" borderId="2" xfId="0" applyNumberFormat="1" applyFont="1" applyFill="1" applyBorder="1" applyAlignment="1"/>
    <xf numFmtId="0" fontId="5" fillId="0" borderId="1" xfId="1" applyFont="1" applyFill="1" applyBorder="1" applyAlignment="1"/>
    <xf numFmtId="0" fontId="5" fillId="0" borderId="0" xfId="1" applyFont="1" applyFill="1"/>
    <xf numFmtId="0" fontId="5" fillId="0" borderId="2" xfId="1" applyFont="1" applyBorder="1" applyAlignment="1"/>
    <xf numFmtId="3" fontId="5" fillId="0" borderId="2" xfId="0" applyNumberFormat="1" applyFont="1" applyBorder="1"/>
    <xf numFmtId="164" fontId="5" fillId="0" borderId="0" xfId="1" applyNumberFormat="1" applyFont="1" applyBorder="1" applyAlignment="1"/>
    <xf numFmtId="165" fontId="5" fillId="0" borderId="2" xfId="0" applyNumberFormat="1" applyFont="1" applyBorder="1" applyAlignment="1"/>
    <xf numFmtId="0" fontId="5" fillId="0" borderId="6" xfId="1" applyFont="1" applyBorder="1"/>
    <xf numFmtId="0" fontId="5" fillId="0" borderId="4" xfId="1" applyFont="1" applyBorder="1"/>
    <xf numFmtId="0" fontId="5" fillId="0" borderId="5" xfId="1" applyFont="1" applyBorder="1"/>
    <xf numFmtId="164" fontId="5" fillId="0" borderId="4" xfId="1" applyNumberFormat="1" applyFont="1" applyBorder="1"/>
    <xf numFmtId="164" fontId="5" fillId="0" borderId="5" xfId="1" applyNumberFormat="1" applyFont="1" applyBorder="1"/>
    <xf numFmtId="3" fontId="5" fillId="0" borderId="0" xfId="1" applyNumberFormat="1" applyFont="1" applyBorder="1"/>
    <xf numFmtId="0" fontId="5" fillId="0" borderId="0" xfId="2" applyFont="1"/>
    <xf numFmtId="0" fontId="5" fillId="0" borderId="1" xfId="1" applyFont="1" applyBorder="1" applyAlignment="1">
      <alignment horizontal="right"/>
    </xf>
    <xf numFmtId="164" fontId="5" fillId="0" borderId="0" xfId="1" applyNumberFormat="1" applyFont="1" applyFill="1" applyBorder="1" applyAlignment="1"/>
    <xf numFmtId="0" fontId="5" fillId="0" borderId="2" xfId="1" applyFont="1" applyBorder="1" applyAlignment="1">
      <alignment horizontal="right"/>
    </xf>
    <xf numFmtId="0" fontId="5" fillId="0" borderId="1" xfId="1" applyFont="1" applyBorder="1"/>
    <xf numFmtId="164" fontId="5" fillId="0" borderId="2" xfId="1" applyNumberFormat="1" applyFont="1" applyFill="1" applyBorder="1"/>
    <xf numFmtId="166" fontId="5" fillId="0" borderId="2" xfId="1" applyNumberFormat="1" applyFont="1" applyFill="1" applyBorder="1"/>
    <xf numFmtId="0" fontId="5" fillId="0" borderId="2" xfId="1" applyFont="1" applyFill="1" applyBorder="1" applyAlignment="1"/>
    <xf numFmtId="0" fontId="5" fillId="0" borderId="2" xfId="1" applyFont="1" applyBorder="1"/>
    <xf numFmtId="0" fontId="5" fillId="0" borderId="0" xfId="1" applyFont="1" applyFill="1" applyBorder="1"/>
    <xf numFmtId="3" fontId="6" fillId="0" borderId="1" xfId="1" applyNumberFormat="1" applyFont="1" applyBorder="1"/>
    <xf numFmtId="3" fontId="5" fillId="0" borderId="1" xfId="1" applyNumberFormat="1" applyFont="1" applyBorder="1"/>
    <xf numFmtId="3" fontId="0" fillId="0" borderId="0" xfId="0" applyNumberFormat="1"/>
    <xf numFmtId="3" fontId="5" fillId="0" borderId="1" xfId="1" applyNumberFormat="1" applyFont="1" applyFill="1" applyBorder="1"/>
    <xf numFmtId="0" fontId="5" fillId="0" borderId="0" xfId="8" applyFont="1" applyAlignment="1"/>
    <xf numFmtId="0" fontId="5" fillId="0" borderId="0" xfId="8" applyFont="1" applyFill="1" applyAlignment="1"/>
    <xf numFmtId="0" fontId="5" fillId="0" borderId="0" xfId="8" applyFont="1" applyBorder="1" applyAlignment="1"/>
    <xf numFmtId="0" fontId="5" fillId="0" borderId="0" xfId="8" applyFont="1" applyAlignment="1">
      <alignment vertical="center"/>
    </xf>
    <xf numFmtId="165" fontId="6" fillId="0" borderId="1" xfId="1" applyNumberFormat="1" applyFont="1" applyBorder="1"/>
    <xf numFmtId="165" fontId="5" fillId="0" borderId="1" xfId="1" applyNumberFormat="1" applyFont="1" applyBorder="1"/>
    <xf numFmtId="0" fontId="6" fillId="0" borderId="1" xfId="1" applyFont="1" applyBorder="1"/>
    <xf numFmtId="0" fontId="5" fillId="0" borderId="5" xfId="1" applyFont="1" applyFill="1" applyBorder="1"/>
    <xf numFmtId="166" fontId="5" fillId="0" borderId="1" xfId="1" applyNumberFormat="1" applyFont="1" applyBorder="1" applyAlignment="1"/>
    <xf numFmtId="164" fontId="5" fillId="0" borderId="1" xfId="1" applyNumberFormat="1" applyFont="1" applyFill="1" applyBorder="1"/>
    <xf numFmtId="3" fontId="0" fillId="0" borderId="1" xfId="0" applyNumberFormat="1" applyBorder="1"/>
    <xf numFmtId="3" fontId="5" fillId="0" borderId="3" xfId="1" applyNumberFormat="1" applyFont="1" applyBorder="1"/>
    <xf numFmtId="0" fontId="11" fillId="0" borderId="1" xfId="9" applyFont="1" applyBorder="1" applyAlignment="1"/>
    <xf numFmtId="0" fontId="11" fillId="0" borderId="2" xfId="9" applyFont="1" applyBorder="1" applyAlignment="1"/>
    <xf numFmtId="0" fontId="11" fillId="0" borderId="1" xfId="9" applyFont="1" applyBorder="1" applyAlignment="1">
      <alignment horizontal="right"/>
    </xf>
    <xf numFmtId="0" fontId="11" fillId="0" borderId="2" xfId="9" applyFont="1" applyBorder="1" applyAlignment="1">
      <alignment horizontal="right"/>
    </xf>
    <xf numFmtId="0" fontId="5" fillId="0" borderId="3" xfId="8" applyFont="1" applyBorder="1" applyAlignment="1"/>
    <xf numFmtId="3" fontId="5" fillId="0" borderId="2" xfId="1" applyNumberFormat="1" applyFont="1" applyBorder="1"/>
    <xf numFmtId="0" fontId="5" fillId="0" borderId="3" xfId="8" applyFont="1" applyFill="1" applyBorder="1" applyAlignment="1"/>
    <xf numFmtId="166" fontId="5" fillId="0" borderId="1" xfId="1" applyNumberFormat="1" applyFont="1" applyFill="1" applyBorder="1"/>
    <xf numFmtId="0" fontId="5" fillId="0" borderId="4" xfId="1" applyFont="1" applyFill="1" applyBorder="1"/>
    <xf numFmtId="0" fontId="12" fillId="0" borderId="0" xfId="1" applyFont="1"/>
    <xf numFmtId="0" fontId="12" fillId="0" borderId="0" xfId="1" applyFont="1" applyFill="1"/>
    <xf numFmtId="49" fontId="5" fillId="0" borderId="0" xfId="0" applyNumberFormat="1" applyFont="1"/>
    <xf numFmtId="0" fontId="5" fillId="0" borderId="3" xfId="1" applyFont="1" applyBorder="1"/>
    <xf numFmtId="0" fontId="5" fillId="0" borderId="3" xfId="1" applyFont="1" applyFill="1" applyBorder="1"/>
    <xf numFmtId="165" fontId="5" fillId="0" borderId="2" xfId="1" applyNumberFormat="1" applyFont="1" applyBorder="1"/>
    <xf numFmtId="166" fontId="5" fillId="0" borderId="0" xfId="1" applyNumberFormat="1" applyFont="1" applyBorder="1" applyAlignment="1"/>
    <xf numFmtId="0" fontId="6" fillId="0" borderId="3" xfId="1" applyFont="1" applyBorder="1"/>
    <xf numFmtId="0" fontId="6" fillId="0" borderId="0" xfId="1" applyFont="1"/>
    <xf numFmtId="3" fontId="6" fillId="0" borderId="3" xfId="1" applyNumberFormat="1" applyFont="1" applyBorder="1"/>
    <xf numFmtId="0" fontId="5" fillId="0" borderId="0" xfId="1" applyFont="1" applyBorder="1" applyAlignment="1">
      <alignment horizontal="center"/>
    </xf>
    <xf numFmtId="3" fontId="6" fillId="0" borderId="0" xfId="1" applyNumberFormat="1" applyFont="1"/>
    <xf numFmtId="3" fontId="5" fillId="0" borderId="0" xfId="1" applyNumberFormat="1" applyFont="1"/>
    <xf numFmtId="0" fontId="5" fillId="0" borderId="0" xfId="1" applyFont="1" applyBorder="1" applyAlignment="1">
      <alignment horizontal="center"/>
    </xf>
    <xf numFmtId="0" fontId="5" fillId="0" borderId="2" xfId="1" applyFont="1" applyFill="1" applyBorder="1"/>
    <xf numFmtId="0" fontId="13" fillId="2" borderId="7" xfId="1" applyFont="1" applyFill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right"/>
    </xf>
    <xf numFmtId="166" fontId="5" fillId="0" borderId="2" xfId="1" applyNumberFormat="1" applyFont="1" applyBorder="1" applyAlignment="1"/>
    <xf numFmtId="164" fontId="5" fillId="0" borderId="1" xfId="1" applyNumberFormat="1" applyFont="1" applyBorder="1"/>
    <xf numFmtId="164" fontId="5" fillId="0" borderId="2" xfId="1" applyNumberFormat="1" applyFont="1" applyBorder="1"/>
    <xf numFmtId="0" fontId="5" fillId="0" borderId="1" xfId="1" applyFont="1" applyFill="1" applyBorder="1"/>
    <xf numFmtId="3" fontId="5" fillId="0" borderId="1" xfId="0" applyNumberFormat="1" applyFont="1" applyBorder="1"/>
    <xf numFmtId="164" fontId="12" fillId="0" borderId="0" xfId="1" applyNumberFormat="1" applyFont="1"/>
    <xf numFmtId="0" fontId="14" fillId="0" borderId="0" xfId="1" applyFont="1"/>
    <xf numFmtId="0" fontId="14" fillId="0" borderId="0" xfId="1" applyFont="1" applyFill="1"/>
    <xf numFmtId="0" fontId="13" fillId="0" borderId="0" xfId="1" applyNumberFormat="1" applyFont="1" applyAlignment="1">
      <alignment horizontal="center" vertical="center" wrapText="1"/>
    </xf>
    <xf numFmtId="0" fontId="13" fillId="0" borderId="0" xfId="1" applyNumberFormat="1" applyFont="1" applyFill="1" applyAlignment="1">
      <alignment horizontal="center" vertical="center" wrapText="1"/>
    </xf>
    <xf numFmtId="0" fontId="14" fillId="0" borderId="0" xfId="1" applyFont="1" applyBorder="1"/>
    <xf numFmtId="0" fontId="6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13" fillId="2" borderId="7" xfId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</cellXfs>
  <cellStyles count="10">
    <cellStyle name="Normal" xfId="0" builtinId="0"/>
    <cellStyle name="Normal 2" xfId="4"/>
    <cellStyle name="Normal 2 2" xfId="7"/>
    <cellStyle name="Normal 2 2 2" xfId="9"/>
    <cellStyle name="Normal 3" xfId="5"/>
    <cellStyle name="Normal_221-02" xfId="1"/>
    <cellStyle name="Normal_221-05 2" xfId="8"/>
    <cellStyle name="Normal_97-04" xfId="6"/>
    <cellStyle name="Normal_consultoria1" xfId="2"/>
    <cellStyle name="Normal_NV2003" xfId="3"/>
  </cellStyles>
  <dxfs count="0"/>
  <tableStyles count="0" defaultTableStyle="TableStyleMedium2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"/>
  <sheetViews>
    <sheetView tabSelected="1" zoomScaleNormal="100" zoomScaleSheetLayoutView="100" workbookViewId="0">
      <selection sqref="A1:K1"/>
    </sheetView>
  </sheetViews>
  <sheetFormatPr baseColWidth="10" defaultColWidth="11.42578125" defaultRowHeight="12.75" x14ac:dyDescent="0.2"/>
  <cols>
    <col min="1" max="1" width="29.28515625" style="18" customWidth="1"/>
    <col min="2" max="9" width="8.28515625" style="18" customWidth="1"/>
    <col min="10" max="11" width="8.28515625" style="47" customWidth="1"/>
    <col min="12" max="12" width="6" style="96" customWidth="1"/>
    <col min="13" max="13" width="12.42578125" style="97" customWidth="1"/>
    <col min="14" max="16" width="11.42578125" style="73"/>
    <col min="17" max="21" width="11.42578125" style="18"/>
    <col min="22" max="22" width="18.28515625" style="18" customWidth="1"/>
    <col min="23" max="16384" width="11.42578125" style="18"/>
  </cols>
  <sheetData>
    <row r="1" spans="1:23" ht="12.75" customHeight="1" x14ac:dyDescent="0.2">
      <c r="A1" s="101" t="s">
        <v>108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Q1" s="20"/>
      <c r="W1" s="18" t="s">
        <v>101</v>
      </c>
    </row>
    <row r="2" spans="1:23" ht="13.5" customHeight="1" x14ac:dyDescent="0.2">
      <c r="A2" s="101" t="s">
        <v>109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23" x14ac:dyDescent="0.2">
      <c r="A3" s="102"/>
      <c r="B3" s="102"/>
      <c r="C3" s="102"/>
      <c r="D3" s="102"/>
      <c r="E3" s="102"/>
      <c r="F3" s="102"/>
      <c r="G3" s="86"/>
      <c r="H3" s="86"/>
      <c r="I3" s="86"/>
    </row>
    <row r="4" spans="1:23" ht="28.15" customHeight="1" x14ac:dyDescent="0.2">
      <c r="A4" s="103" t="s">
        <v>94</v>
      </c>
      <c r="B4" s="104" t="s">
        <v>100</v>
      </c>
      <c r="C4" s="104"/>
      <c r="D4" s="104"/>
      <c r="E4" s="104"/>
      <c r="F4" s="104"/>
      <c r="G4" s="104"/>
      <c r="H4" s="104"/>
      <c r="I4" s="104"/>
      <c r="J4" s="104"/>
      <c r="K4" s="104"/>
    </row>
    <row r="5" spans="1:23" ht="28.15" customHeight="1" x14ac:dyDescent="0.2">
      <c r="A5" s="104"/>
      <c r="B5" s="104" t="s">
        <v>0</v>
      </c>
      <c r="C5" s="104"/>
      <c r="D5" s="104"/>
      <c r="E5" s="104"/>
      <c r="F5" s="104"/>
      <c r="G5" s="104" t="s">
        <v>1</v>
      </c>
      <c r="H5" s="104"/>
      <c r="I5" s="104"/>
      <c r="J5" s="104"/>
      <c r="K5" s="104"/>
    </row>
    <row r="6" spans="1:23" ht="28.15" customHeight="1" x14ac:dyDescent="0.2">
      <c r="A6" s="104"/>
      <c r="B6" s="88">
        <v>2021</v>
      </c>
      <c r="C6" s="88">
        <v>2022</v>
      </c>
      <c r="D6" s="88">
        <v>2023</v>
      </c>
      <c r="E6" s="88">
        <v>2024</v>
      </c>
      <c r="F6" s="88">
        <v>2025</v>
      </c>
      <c r="G6" s="88">
        <v>2021</v>
      </c>
      <c r="H6" s="88">
        <v>2022</v>
      </c>
      <c r="I6" s="88">
        <v>2023</v>
      </c>
      <c r="J6" s="88">
        <v>2024</v>
      </c>
      <c r="K6" s="88">
        <v>2025</v>
      </c>
      <c r="L6" s="98"/>
      <c r="M6" s="99" t="s">
        <v>107</v>
      </c>
    </row>
    <row r="7" spans="1:23" ht="15.6" customHeight="1" x14ac:dyDescent="0.2">
      <c r="A7" s="19"/>
      <c r="B7" s="28"/>
      <c r="C7" s="28"/>
      <c r="D7" s="22"/>
      <c r="E7" s="28"/>
      <c r="F7" s="28"/>
      <c r="G7" s="22"/>
      <c r="H7" s="22"/>
      <c r="I7" s="20"/>
      <c r="J7" s="87"/>
      <c r="K7" s="87"/>
    </row>
    <row r="8" spans="1:23" ht="15.6" customHeight="1" x14ac:dyDescent="0.2">
      <c r="A8" s="8" t="s">
        <v>98</v>
      </c>
      <c r="B8" s="82">
        <f>B13+B20+B29+B38+B61+B67+B77+B87+B96+B110+B125+B127+B132</f>
        <v>7255</v>
      </c>
      <c r="C8" s="82">
        <f>C13+C20+C29+C38+C61+C67+C77+C87+C96+C110+C125+C127+C132</f>
        <v>7160</v>
      </c>
      <c r="D8" s="82">
        <f>D13+D20+D29+D38+D61+D67+D77+D87+D96+D110+D125+D127+D132</f>
        <v>7173</v>
      </c>
      <c r="E8" s="82">
        <f>E13+E20+E29+E38+E61+E67+E77+E87+E96+E110+E125+E127+E132</f>
        <v>7364</v>
      </c>
      <c r="F8" s="82">
        <f>F13+F20+F29+F38+F61+F67+F77+F87+F96+F110+F125+F127+F132</f>
        <v>7510</v>
      </c>
      <c r="G8" s="30">
        <v>109.101025594755</v>
      </c>
      <c r="H8" s="43">
        <v>112.01501877346701</v>
      </c>
      <c r="I8" s="61">
        <v>119.735590164755</v>
      </c>
      <c r="J8" s="43">
        <v>123.290194043095</v>
      </c>
      <c r="K8" s="43">
        <f>F8/M8*1000</f>
        <v>128.51007032974553</v>
      </c>
      <c r="M8" s="97">
        <f>SUM(M10:M11)</f>
        <v>58439</v>
      </c>
    </row>
    <row r="9" spans="1:23" ht="15.6" customHeight="1" x14ac:dyDescent="0.2">
      <c r="A9" s="7"/>
      <c r="B9" s="22"/>
      <c r="C9" s="28"/>
      <c r="D9" s="49"/>
      <c r="E9" s="49"/>
      <c r="F9" s="76"/>
      <c r="G9" s="30"/>
      <c r="H9" s="43"/>
      <c r="I9" s="61"/>
      <c r="J9" s="43"/>
      <c r="K9" s="43"/>
    </row>
    <row r="10" spans="1:23" ht="15.6" customHeight="1" x14ac:dyDescent="0.2">
      <c r="A10" s="9" t="s">
        <v>60</v>
      </c>
      <c r="B10" s="24">
        <v>5448</v>
      </c>
      <c r="C10" s="23">
        <v>5348</v>
      </c>
      <c r="D10" s="62">
        <v>5319</v>
      </c>
      <c r="E10" s="50">
        <v>5801</v>
      </c>
      <c r="F10" s="49">
        <v>5604</v>
      </c>
      <c r="G10" s="30">
        <v>141.19110558233555</v>
      </c>
      <c r="H10" s="43">
        <v>141.3618101078452</v>
      </c>
      <c r="I10" s="61">
        <v>147.56963711019867</v>
      </c>
      <c r="J10" s="43">
        <v>169.95781085198641</v>
      </c>
      <c r="K10" s="43">
        <f>F10/M10*1000</f>
        <v>164.73147358828891</v>
      </c>
      <c r="L10" s="100"/>
      <c r="M10" s="97">
        <v>34019</v>
      </c>
      <c r="N10" s="95"/>
      <c r="O10" s="95"/>
      <c r="Q10" s="85"/>
    </row>
    <row r="11" spans="1:23" ht="15.6" customHeight="1" x14ac:dyDescent="0.2">
      <c r="A11" s="9" t="s">
        <v>61</v>
      </c>
      <c r="B11" s="24">
        <v>1807</v>
      </c>
      <c r="C11" s="23">
        <v>1812</v>
      </c>
      <c r="D11" s="62">
        <v>1854</v>
      </c>
      <c r="E11" s="50">
        <v>1563</v>
      </c>
      <c r="F11" s="49">
        <v>1906</v>
      </c>
      <c r="G11" s="30">
        <v>64.739180280882763</v>
      </c>
      <c r="H11" s="43">
        <v>69.457221711131552</v>
      </c>
      <c r="I11" s="61">
        <v>77.693500398105854</v>
      </c>
      <c r="J11" s="43">
        <v>61.061843184748213</v>
      </c>
      <c r="K11" s="43">
        <f>F11/M11*1000</f>
        <v>78.05077805077805</v>
      </c>
      <c r="M11" s="97">
        <v>24420</v>
      </c>
    </row>
    <row r="12" spans="1:23" ht="15.6" customHeight="1" x14ac:dyDescent="0.2">
      <c r="A12" s="10"/>
      <c r="B12" s="22"/>
      <c r="C12" s="28"/>
      <c r="D12" s="49"/>
      <c r="E12" s="63"/>
      <c r="F12" s="76"/>
      <c r="G12" s="30"/>
      <c r="H12" s="43"/>
      <c r="I12" s="61"/>
      <c r="J12" s="43"/>
      <c r="K12" s="43"/>
    </row>
    <row r="13" spans="1:23" ht="15.6" customHeight="1" x14ac:dyDescent="0.2">
      <c r="A13" s="10" t="s">
        <v>62</v>
      </c>
      <c r="B13" s="12">
        <v>322</v>
      </c>
      <c r="C13" s="12">
        <v>283</v>
      </c>
      <c r="D13" s="48">
        <v>298</v>
      </c>
      <c r="E13" s="48">
        <v>417</v>
      </c>
      <c r="F13" s="80">
        <f>SUM(F15:F18)</f>
        <v>425</v>
      </c>
      <c r="G13" s="30">
        <v>70.80035180299032</v>
      </c>
      <c r="H13" s="43">
        <v>69.379749938710475</v>
      </c>
      <c r="I13" s="61">
        <v>73.057121843589115</v>
      </c>
      <c r="J13" s="43">
        <v>96.215966774342405</v>
      </c>
      <c r="K13" s="43">
        <f>F13/M13*1000</f>
        <v>92.532114086653593</v>
      </c>
      <c r="M13" s="97">
        <f>SUM(M15:M18)</f>
        <v>4593</v>
      </c>
    </row>
    <row r="14" spans="1:23" ht="15.6" customHeight="1" x14ac:dyDescent="0.2">
      <c r="A14" s="10"/>
      <c r="B14" s="22"/>
      <c r="C14" s="28"/>
      <c r="D14" s="49"/>
      <c r="E14" s="49"/>
      <c r="F14" s="76"/>
      <c r="G14" s="30"/>
      <c r="H14" s="43"/>
      <c r="I14" s="61"/>
      <c r="J14" s="43"/>
      <c r="K14" s="43"/>
    </row>
    <row r="15" spans="1:23" ht="15.6" customHeight="1" x14ac:dyDescent="0.2">
      <c r="A15" s="10" t="s">
        <v>63</v>
      </c>
      <c r="B15" s="64">
        <v>8</v>
      </c>
      <c r="C15" s="65">
        <v>11</v>
      </c>
      <c r="D15" s="49">
        <v>12</v>
      </c>
      <c r="E15" s="49">
        <v>25</v>
      </c>
      <c r="F15" s="76">
        <v>23</v>
      </c>
      <c r="G15" s="30">
        <v>16.597510373443985</v>
      </c>
      <c r="H15" s="43">
        <v>25.345622119815669</v>
      </c>
      <c r="I15" s="61">
        <v>27.649769585253459</v>
      </c>
      <c r="J15" s="43">
        <v>56.818181818181813</v>
      </c>
      <c r="K15" s="43">
        <f>F15/M15*1000</f>
        <v>54.892601431980907</v>
      </c>
      <c r="M15" s="97">
        <v>419</v>
      </c>
    </row>
    <row r="16" spans="1:23" ht="15.6" customHeight="1" x14ac:dyDescent="0.2">
      <c r="A16" s="10" t="s">
        <v>64</v>
      </c>
      <c r="B16" s="64">
        <v>254</v>
      </c>
      <c r="C16" s="65">
        <v>235</v>
      </c>
      <c r="D16" s="49">
        <v>229</v>
      </c>
      <c r="E16" s="49">
        <v>317</v>
      </c>
      <c r="F16" s="76">
        <v>320</v>
      </c>
      <c r="G16" s="30">
        <v>89.436619718309871</v>
      </c>
      <c r="H16" s="43">
        <v>89.728904161893851</v>
      </c>
      <c r="I16" s="61">
        <v>87.437953417334853</v>
      </c>
      <c r="J16" s="43">
        <v>122.53575570158485</v>
      </c>
      <c r="K16" s="43">
        <f>F16/M16*1000</f>
        <v>114.20413990007137</v>
      </c>
      <c r="M16" s="97">
        <v>2802</v>
      </c>
    </row>
    <row r="17" spans="1:16" ht="15.6" customHeight="1" x14ac:dyDescent="0.2">
      <c r="A17" s="10" t="s">
        <v>65</v>
      </c>
      <c r="B17" s="64">
        <v>26</v>
      </c>
      <c r="C17" s="65">
        <v>17</v>
      </c>
      <c r="D17" s="49">
        <v>22</v>
      </c>
      <c r="E17" s="49">
        <v>27</v>
      </c>
      <c r="F17" s="76">
        <v>23</v>
      </c>
      <c r="G17" s="30">
        <v>57.395143487858718</v>
      </c>
      <c r="H17" s="43">
        <v>38.724373576309794</v>
      </c>
      <c r="I17" s="61">
        <v>50.113895216400913</v>
      </c>
      <c r="J17" s="43">
        <v>48.473967684021538</v>
      </c>
      <c r="K17" s="43">
        <f>F17/M17*1000</f>
        <v>43.233082706766915</v>
      </c>
      <c r="M17" s="97">
        <v>532</v>
      </c>
    </row>
    <row r="18" spans="1:16" ht="15.6" customHeight="1" x14ac:dyDescent="0.2">
      <c r="A18" s="10" t="s">
        <v>66</v>
      </c>
      <c r="B18" s="66">
        <v>34</v>
      </c>
      <c r="C18" s="67">
        <v>20</v>
      </c>
      <c r="D18" s="49">
        <v>35</v>
      </c>
      <c r="E18" s="49">
        <v>48</v>
      </c>
      <c r="F18" s="76">
        <v>59</v>
      </c>
      <c r="G18" s="30">
        <v>43.984476067270379</v>
      </c>
      <c r="H18" s="43">
        <v>34.071550255536629</v>
      </c>
      <c r="I18" s="61">
        <v>59.625212947189098</v>
      </c>
      <c r="J18" s="43">
        <v>64</v>
      </c>
      <c r="K18" s="43">
        <f>F18/M18*1000</f>
        <v>70.238095238095241</v>
      </c>
      <c r="M18" s="97">
        <v>840</v>
      </c>
    </row>
    <row r="19" spans="1:16" s="27" customFormat="1" ht="15.6" customHeight="1" x14ac:dyDescent="0.2">
      <c r="A19" s="10"/>
      <c r="B19" s="26"/>
      <c r="C19" s="45"/>
      <c r="D19" s="51"/>
      <c r="E19" s="51"/>
      <c r="F19" s="77"/>
      <c r="G19" s="30"/>
      <c r="H19" s="43"/>
      <c r="I19" s="61"/>
      <c r="J19" s="43"/>
      <c r="K19" s="43"/>
      <c r="L19" s="97"/>
      <c r="M19" s="97"/>
      <c r="N19" s="74"/>
      <c r="O19" s="74"/>
      <c r="P19" s="74"/>
    </row>
    <row r="20" spans="1:16" ht="15.6" customHeight="1" x14ac:dyDescent="0.2">
      <c r="A20" s="10" t="s">
        <v>67</v>
      </c>
      <c r="B20" s="12">
        <v>301</v>
      </c>
      <c r="C20" s="12">
        <v>321</v>
      </c>
      <c r="D20" s="48">
        <v>298</v>
      </c>
      <c r="E20" s="48">
        <v>229</v>
      </c>
      <c r="F20" s="80">
        <f>SUM(F22:F27)</f>
        <v>207</v>
      </c>
      <c r="G20" s="30">
        <v>81.153949851712056</v>
      </c>
      <c r="H20" s="43">
        <v>86.780210867802111</v>
      </c>
      <c r="I20" s="61">
        <v>84.395355423392814</v>
      </c>
      <c r="J20" s="43">
        <v>67.851851851851862</v>
      </c>
      <c r="K20" s="43">
        <f>F20/M20*1000</f>
        <v>63.36088154269973</v>
      </c>
      <c r="M20" s="97">
        <f>SUM(M22:M27)</f>
        <v>3267</v>
      </c>
    </row>
    <row r="21" spans="1:16" ht="15.6" customHeight="1" x14ac:dyDescent="0.2">
      <c r="A21" s="10"/>
      <c r="B21" s="22"/>
      <c r="C21" s="28"/>
      <c r="D21" s="49"/>
      <c r="E21" s="49"/>
      <c r="F21" s="76"/>
      <c r="G21" s="30"/>
      <c r="H21" s="43"/>
      <c r="I21" s="61"/>
      <c r="J21" s="43"/>
      <c r="K21" s="43"/>
    </row>
    <row r="22" spans="1:16" ht="15.6" customHeight="1" x14ac:dyDescent="0.2">
      <c r="A22" s="52" t="s">
        <v>68</v>
      </c>
      <c r="B22" s="24">
        <v>31</v>
      </c>
      <c r="C22" s="24">
        <v>33</v>
      </c>
      <c r="D22" s="49">
        <v>43</v>
      </c>
      <c r="E22" s="49">
        <v>38</v>
      </c>
      <c r="F22" s="76">
        <v>51</v>
      </c>
      <c r="G22" s="30">
        <v>48.4375</v>
      </c>
      <c r="H22" s="43">
        <v>50.458715596330279</v>
      </c>
      <c r="I22" s="61">
        <v>69.466882067851373</v>
      </c>
      <c r="J22" s="43">
        <v>65.857885615251305</v>
      </c>
      <c r="K22" s="43">
        <f t="shared" ref="K22:K27" si="0">F22/M22*1000</f>
        <v>93.577981651376149</v>
      </c>
      <c r="M22" s="97">
        <v>545</v>
      </c>
    </row>
    <row r="23" spans="1:16" ht="15.6" customHeight="1" x14ac:dyDescent="0.2">
      <c r="A23" s="52" t="s">
        <v>69</v>
      </c>
      <c r="B23" s="24">
        <v>75</v>
      </c>
      <c r="C23" s="24">
        <v>88</v>
      </c>
      <c r="D23" s="49">
        <v>68</v>
      </c>
      <c r="E23" s="49">
        <v>56</v>
      </c>
      <c r="F23" s="76">
        <v>45</v>
      </c>
      <c r="G23" s="30">
        <v>96.525096525096529</v>
      </c>
      <c r="H23" s="43">
        <v>112.10191082802548</v>
      </c>
      <c r="I23" s="61">
        <v>86.404066073697592</v>
      </c>
      <c r="J23" s="43">
        <v>73.976221928665794</v>
      </c>
      <c r="K23" s="43">
        <f t="shared" si="0"/>
        <v>63.559322033898304</v>
      </c>
      <c r="M23" s="97">
        <v>708</v>
      </c>
    </row>
    <row r="24" spans="1:16" ht="15.6" customHeight="1" x14ac:dyDescent="0.2">
      <c r="A24" s="52" t="s">
        <v>70</v>
      </c>
      <c r="B24" s="24">
        <v>35</v>
      </c>
      <c r="C24" s="24">
        <v>40</v>
      </c>
      <c r="D24" s="49">
        <v>30</v>
      </c>
      <c r="E24" s="49">
        <v>26</v>
      </c>
      <c r="F24" s="76">
        <v>19</v>
      </c>
      <c r="G24" s="30">
        <v>80.275229357798167</v>
      </c>
      <c r="H24" s="43">
        <v>82.815734989648035</v>
      </c>
      <c r="I24" s="61">
        <v>66.518847006651882</v>
      </c>
      <c r="J24" s="43">
        <v>68.965517241379303</v>
      </c>
      <c r="K24" s="43">
        <f t="shared" si="0"/>
        <v>44.186046511627907</v>
      </c>
      <c r="M24" s="97">
        <v>430</v>
      </c>
    </row>
    <row r="25" spans="1:16" ht="15.6" customHeight="1" x14ac:dyDescent="0.2">
      <c r="A25" s="52" t="s">
        <v>71</v>
      </c>
      <c r="B25" s="24">
        <v>13</v>
      </c>
      <c r="C25" s="24">
        <v>9</v>
      </c>
      <c r="D25" s="49">
        <v>15</v>
      </c>
      <c r="E25" s="49">
        <v>9</v>
      </c>
      <c r="F25" s="76">
        <v>17</v>
      </c>
      <c r="G25" s="30">
        <v>48.507462686567166</v>
      </c>
      <c r="H25" s="43">
        <v>35.019455252918291</v>
      </c>
      <c r="I25" s="61">
        <v>61.983471074380169</v>
      </c>
      <c r="J25" s="43">
        <v>37.344398340248965</v>
      </c>
      <c r="K25" s="43">
        <f t="shared" si="0"/>
        <v>87.62886597938143</v>
      </c>
      <c r="M25" s="97">
        <v>194</v>
      </c>
    </row>
    <row r="26" spans="1:16" ht="15.6" customHeight="1" x14ac:dyDescent="0.2">
      <c r="A26" s="52" t="s">
        <v>72</v>
      </c>
      <c r="B26" s="24">
        <v>2</v>
      </c>
      <c r="C26" s="24">
        <v>1</v>
      </c>
      <c r="D26" s="49">
        <v>6</v>
      </c>
      <c r="E26" s="49">
        <v>1</v>
      </c>
      <c r="F26" s="76">
        <v>9</v>
      </c>
      <c r="G26" s="30">
        <v>23.809523809523807</v>
      </c>
      <c r="H26" s="43">
        <v>10.989010989010989</v>
      </c>
      <c r="I26" s="61">
        <v>96.774193548387089</v>
      </c>
      <c r="J26" s="43">
        <v>13.888888888888888</v>
      </c>
      <c r="K26" s="43">
        <f t="shared" si="0"/>
        <v>128.57142857142856</v>
      </c>
      <c r="M26" s="97">
        <v>70</v>
      </c>
    </row>
    <row r="27" spans="1:16" ht="15.6" customHeight="1" x14ac:dyDescent="0.2">
      <c r="A27" s="52" t="s">
        <v>73</v>
      </c>
      <c r="B27" s="24">
        <v>145</v>
      </c>
      <c r="C27" s="24">
        <v>150</v>
      </c>
      <c r="D27" s="49">
        <v>136</v>
      </c>
      <c r="E27" s="49">
        <v>99</v>
      </c>
      <c r="F27" s="76">
        <v>66</v>
      </c>
      <c r="G27" s="30">
        <v>96.409574468085111</v>
      </c>
      <c r="H27" s="43">
        <v>104.96850944716584</v>
      </c>
      <c r="I27" s="61">
        <v>99.270072992700733</v>
      </c>
      <c r="J27" s="43">
        <v>73.279052553663959</v>
      </c>
      <c r="K27" s="43">
        <f t="shared" si="0"/>
        <v>50</v>
      </c>
      <c r="M27" s="97">
        <v>1320</v>
      </c>
    </row>
    <row r="28" spans="1:16" ht="15.6" customHeight="1" x14ac:dyDescent="0.2">
      <c r="A28" s="10"/>
      <c r="B28" s="22"/>
      <c r="C28" s="28"/>
      <c r="D28" s="49"/>
      <c r="E28" s="49"/>
      <c r="F28" s="76"/>
      <c r="G28" s="30"/>
      <c r="H28" s="43"/>
      <c r="I28" s="61"/>
      <c r="J28" s="43"/>
      <c r="K28" s="43"/>
    </row>
    <row r="29" spans="1:16" ht="15.6" customHeight="1" x14ac:dyDescent="0.2">
      <c r="A29" s="10" t="s">
        <v>74</v>
      </c>
      <c r="B29" s="12">
        <v>713</v>
      </c>
      <c r="C29" s="12">
        <v>746</v>
      </c>
      <c r="D29" s="48">
        <v>684</v>
      </c>
      <c r="E29" s="48">
        <v>623</v>
      </c>
      <c r="F29" s="80">
        <f>SUM(F31:F36)</f>
        <v>644</v>
      </c>
      <c r="G29" s="30">
        <v>154.29560701146937</v>
      </c>
      <c r="H29" s="43">
        <v>170.59227075234392</v>
      </c>
      <c r="I29" s="61">
        <v>163.40181557572862</v>
      </c>
      <c r="J29" s="43">
        <v>162.83324621014114</v>
      </c>
      <c r="K29" s="43">
        <f>F29/M29*1000</f>
        <v>164.03464085583292</v>
      </c>
      <c r="M29" s="97">
        <f>SUM(M31:M36)</f>
        <v>3926</v>
      </c>
    </row>
    <row r="30" spans="1:16" ht="15.6" customHeight="1" x14ac:dyDescent="0.2">
      <c r="A30" s="10"/>
      <c r="B30" s="22"/>
      <c r="C30" s="28"/>
      <c r="D30" s="49"/>
      <c r="E30" s="49"/>
      <c r="F30" s="76"/>
      <c r="G30" s="30"/>
      <c r="H30" s="43"/>
      <c r="I30" s="61"/>
      <c r="J30" s="43"/>
      <c r="K30" s="43"/>
    </row>
    <row r="31" spans="1:16" ht="15.6" customHeight="1" x14ac:dyDescent="0.2">
      <c r="A31" s="68" t="s">
        <v>75</v>
      </c>
      <c r="B31" s="24">
        <v>660</v>
      </c>
      <c r="C31" s="24">
        <v>690</v>
      </c>
      <c r="D31" s="49">
        <v>635</v>
      </c>
      <c r="E31" s="49">
        <v>571</v>
      </c>
      <c r="F31" s="76">
        <v>576</v>
      </c>
      <c r="G31" s="30">
        <v>172.2338204592902</v>
      </c>
      <c r="H31" s="43">
        <v>187.39815317762086</v>
      </c>
      <c r="I31" s="61">
        <v>180.19296254256525</v>
      </c>
      <c r="J31" s="43">
        <v>177.16413279553211</v>
      </c>
      <c r="K31" s="43">
        <f t="shared" ref="K31:K36" si="1">F31/M31*1000</f>
        <v>172.97297297297297</v>
      </c>
      <c r="M31" s="97">
        <v>3330</v>
      </c>
    </row>
    <row r="32" spans="1:16" ht="15.6" customHeight="1" x14ac:dyDescent="0.2">
      <c r="A32" s="68" t="s">
        <v>76</v>
      </c>
      <c r="B32" s="24">
        <v>10</v>
      </c>
      <c r="C32" s="24">
        <v>16</v>
      </c>
      <c r="D32" s="49">
        <v>12</v>
      </c>
      <c r="E32" s="49">
        <v>10</v>
      </c>
      <c r="F32" s="76">
        <v>20</v>
      </c>
      <c r="G32" s="30">
        <v>50.761421319796952</v>
      </c>
      <c r="H32" s="43">
        <v>90.395480225988706</v>
      </c>
      <c r="I32" s="61">
        <v>73.619631901840492</v>
      </c>
      <c r="J32" s="43">
        <v>73.529411764705884</v>
      </c>
      <c r="K32" s="43">
        <f t="shared" si="1"/>
        <v>170.94017094017093</v>
      </c>
      <c r="M32" s="97">
        <v>117</v>
      </c>
    </row>
    <row r="33" spans="1:13" ht="15.6" customHeight="1" x14ac:dyDescent="0.2">
      <c r="A33" s="68" t="s">
        <v>77</v>
      </c>
      <c r="B33" s="24">
        <v>17</v>
      </c>
      <c r="C33" s="24">
        <v>12</v>
      </c>
      <c r="D33" s="49">
        <v>9</v>
      </c>
      <c r="E33" s="49">
        <v>12</v>
      </c>
      <c r="F33" s="76">
        <v>12</v>
      </c>
      <c r="G33" s="30">
        <v>63.909774436090224</v>
      </c>
      <c r="H33" s="43">
        <v>60.301507537688437</v>
      </c>
      <c r="I33" s="61">
        <v>47.619047619047613</v>
      </c>
      <c r="J33" s="43">
        <v>56.338028169014088</v>
      </c>
      <c r="K33" s="43">
        <f t="shared" si="1"/>
        <v>54.298642533936651</v>
      </c>
      <c r="M33" s="97">
        <v>221</v>
      </c>
    </row>
    <row r="34" spans="1:13" ht="15.6" customHeight="1" x14ac:dyDescent="0.2">
      <c r="A34" s="68" t="s">
        <v>78</v>
      </c>
      <c r="B34" s="24">
        <v>16</v>
      </c>
      <c r="C34" s="24">
        <v>16</v>
      </c>
      <c r="D34" s="49">
        <v>17</v>
      </c>
      <c r="E34" s="49">
        <v>22</v>
      </c>
      <c r="F34" s="76">
        <v>19</v>
      </c>
      <c r="G34" s="30">
        <v>100</v>
      </c>
      <c r="H34" s="43">
        <v>98.76543209876543</v>
      </c>
      <c r="I34" s="61">
        <v>109.67741935483872</v>
      </c>
      <c r="J34" s="43">
        <v>156.02836879432624</v>
      </c>
      <c r="K34" s="43">
        <f t="shared" si="1"/>
        <v>135.71428571428569</v>
      </c>
      <c r="M34" s="97">
        <v>140</v>
      </c>
    </row>
    <row r="35" spans="1:13" ht="15.6" customHeight="1" x14ac:dyDescent="0.2">
      <c r="A35" s="68" t="s">
        <v>79</v>
      </c>
      <c r="B35" s="24">
        <v>5</v>
      </c>
      <c r="C35" s="24">
        <v>4</v>
      </c>
      <c r="D35" s="49">
        <v>9</v>
      </c>
      <c r="E35" s="49">
        <v>7</v>
      </c>
      <c r="F35" s="76">
        <v>13</v>
      </c>
      <c r="G35" s="30">
        <v>70.422535211267615</v>
      </c>
      <c r="H35" s="43">
        <v>60.606060606060609</v>
      </c>
      <c r="I35" s="61">
        <v>152.54237288135593</v>
      </c>
      <c r="J35" s="43">
        <v>162.79069767441862</v>
      </c>
      <c r="K35" s="43">
        <f t="shared" si="1"/>
        <v>288.88888888888886</v>
      </c>
      <c r="M35" s="97">
        <v>45</v>
      </c>
    </row>
    <row r="36" spans="1:13" ht="15.6" customHeight="1" x14ac:dyDescent="0.2">
      <c r="A36" s="9" t="s">
        <v>95</v>
      </c>
      <c r="B36" s="39">
        <v>5</v>
      </c>
      <c r="C36" s="41">
        <v>8</v>
      </c>
      <c r="D36" s="49">
        <v>2</v>
      </c>
      <c r="E36" s="69">
        <v>1</v>
      </c>
      <c r="F36" s="42">
        <v>4</v>
      </c>
      <c r="G36" s="30">
        <v>52.631578947368418</v>
      </c>
      <c r="H36" s="43">
        <v>91.954022988505741</v>
      </c>
      <c r="I36" s="61">
        <v>20.833333333333332</v>
      </c>
      <c r="J36" s="43">
        <v>14.285714285714285</v>
      </c>
      <c r="K36" s="43">
        <f t="shared" si="1"/>
        <v>54.794520547945204</v>
      </c>
      <c r="M36" s="97">
        <v>73</v>
      </c>
    </row>
    <row r="37" spans="1:13" ht="15.6" customHeight="1" x14ac:dyDescent="0.2">
      <c r="A37" s="10"/>
      <c r="B37" s="28"/>
      <c r="C37" s="28"/>
      <c r="D37" s="49"/>
      <c r="E37" s="49"/>
      <c r="F37" s="76"/>
      <c r="G37" s="30"/>
      <c r="H37" s="43"/>
      <c r="I37" s="61"/>
      <c r="J37" s="43"/>
      <c r="K37" s="43"/>
    </row>
    <row r="38" spans="1:13" ht="15.6" customHeight="1" x14ac:dyDescent="0.2">
      <c r="A38" s="10" t="s">
        <v>80</v>
      </c>
      <c r="B38" s="12">
        <v>998</v>
      </c>
      <c r="C38" s="12">
        <v>874</v>
      </c>
      <c r="D38" s="48">
        <v>869</v>
      </c>
      <c r="E38" s="48">
        <v>811</v>
      </c>
      <c r="F38" s="80">
        <f>SUM(F40:F53)</f>
        <v>813</v>
      </c>
      <c r="G38" s="30">
        <v>128.60824742268039</v>
      </c>
      <c r="H38" s="43">
        <v>112.32489397249711</v>
      </c>
      <c r="I38" s="61">
        <v>116.02136181575435</v>
      </c>
      <c r="J38" s="43">
        <v>119.21211230339557</v>
      </c>
      <c r="K38" s="43">
        <f>F38/M38*1000</f>
        <v>120.78443024810578</v>
      </c>
      <c r="M38" s="97">
        <f>SUM(M40:M53)</f>
        <v>6731</v>
      </c>
    </row>
    <row r="39" spans="1:13" ht="15.6" customHeight="1" x14ac:dyDescent="0.2">
      <c r="A39" s="10"/>
      <c r="B39" s="22"/>
      <c r="C39" s="28"/>
      <c r="D39" s="49"/>
      <c r="E39" s="49"/>
      <c r="F39" s="76"/>
      <c r="G39" s="30"/>
      <c r="H39" s="43"/>
      <c r="I39" s="61"/>
      <c r="J39" s="43"/>
      <c r="K39" s="43"/>
    </row>
    <row r="40" spans="1:13" ht="15.6" customHeight="1" x14ac:dyDescent="0.2">
      <c r="A40" s="68" t="s">
        <v>81</v>
      </c>
      <c r="B40" s="24">
        <v>44</v>
      </c>
      <c r="C40" s="24">
        <v>40</v>
      </c>
      <c r="D40" s="49">
        <v>48</v>
      </c>
      <c r="E40" s="49">
        <v>32</v>
      </c>
      <c r="F40" s="76">
        <v>29</v>
      </c>
      <c r="G40" s="30">
        <v>119.89100817438691</v>
      </c>
      <c r="H40" s="43">
        <v>100.25062656641603</v>
      </c>
      <c r="I40" s="61">
        <v>135.21126760563379</v>
      </c>
      <c r="J40" s="43">
        <v>100.31347962382445</v>
      </c>
      <c r="K40" s="43">
        <f t="shared" ref="K40:K53" si="2">F40/M40*1000</f>
        <v>85.545722713864308</v>
      </c>
      <c r="M40" s="97">
        <v>339</v>
      </c>
    </row>
    <row r="41" spans="1:13" ht="15.6" customHeight="1" x14ac:dyDescent="0.2">
      <c r="A41" s="68" t="s">
        <v>82</v>
      </c>
      <c r="B41" s="24">
        <v>111</v>
      </c>
      <c r="C41" s="24">
        <v>94</v>
      </c>
      <c r="D41" s="49">
        <v>84</v>
      </c>
      <c r="E41" s="49">
        <v>82</v>
      </c>
      <c r="F41" s="76">
        <v>83</v>
      </c>
      <c r="G41" s="30">
        <v>110.55776892430279</v>
      </c>
      <c r="H41" s="43">
        <v>90.5587668593449</v>
      </c>
      <c r="I41" s="61">
        <v>84.168336673346701</v>
      </c>
      <c r="J41" s="43">
        <v>97.271648873072365</v>
      </c>
      <c r="K41" s="43">
        <f t="shared" si="2"/>
        <v>100.2415458937198</v>
      </c>
      <c r="M41" s="97">
        <v>828</v>
      </c>
    </row>
    <row r="42" spans="1:13" ht="15.6" customHeight="1" x14ac:dyDescent="0.2">
      <c r="A42" s="68" t="s">
        <v>83</v>
      </c>
      <c r="B42" s="24">
        <v>55</v>
      </c>
      <c r="C42" s="24">
        <v>45</v>
      </c>
      <c r="D42" s="49">
        <v>53</v>
      </c>
      <c r="E42" s="49">
        <v>46</v>
      </c>
      <c r="F42" s="76">
        <v>48</v>
      </c>
      <c r="G42" s="30">
        <v>149.05149051490517</v>
      </c>
      <c r="H42" s="43">
        <v>120</v>
      </c>
      <c r="I42" s="61">
        <v>135.20408163265307</v>
      </c>
      <c r="J42" s="43">
        <v>139.81762917933131</v>
      </c>
      <c r="K42" s="43">
        <f t="shared" si="2"/>
        <v>127.6595744680851</v>
      </c>
      <c r="M42" s="97">
        <v>376</v>
      </c>
    </row>
    <row r="43" spans="1:13" ht="15.6" customHeight="1" x14ac:dyDescent="0.2">
      <c r="A43" s="68" t="s">
        <v>84</v>
      </c>
      <c r="B43" s="24">
        <v>45</v>
      </c>
      <c r="C43" s="24">
        <v>43</v>
      </c>
      <c r="D43" s="49">
        <v>50</v>
      </c>
      <c r="E43" s="49">
        <v>46</v>
      </c>
      <c r="F43" s="76">
        <v>40</v>
      </c>
      <c r="G43" s="30">
        <v>98.039215686274503</v>
      </c>
      <c r="H43" s="43">
        <v>92.473118279569889</v>
      </c>
      <c r="I43" s="61">
        <v>104.38413361169103</v>
      </c>
      <c r="J43" s="43">
        <v>98.924731182795696</v>
      </c>
      <c r="K43" s="43">
        <f t="shared" si="2"/>
        <v>94.562647754137117</v>
      </c>
      <c r="M43" s="97">
        <v>423</v>
      </c>
    </row>
    <row r="44" spans="1:13" ht="15.6" customHeight="1" x14ac:dyDescent="0.2">
      <c r="A44" s="68" t="s">
        <v>85</v>
      </c>
      <c r="B44" s="24">
        <v>139</v>
      </c>
      <c r="C44" s="24">
        <v>123</v>
      </c>
      <c r="D44" s="49">
        <v>105</v>
      </c>
      <c r="E44" s="49">
        <v>126</v>
      </c>
      <c r="F44" s="76">
        <v>109</v>
      </c>
      <c r="G44" s="30">
        <v>128.82298424467098</v>
      </c>
      <c r="H44" s="43">
        <v>115.06080449017773</v>
      </c>
      <c r="I44" s="61">
        <v>108.13594232749743</v>
      </c>
      <c r="J44" s="43">
        <v>141.09742441209406</v>
      </c>
      <c r="K44" s="43">
        <f t="shared" si="2"/>
        <v>116.95278969957081</v>
      </c>
      <c r="M44" s="97">
        <v>932</v>
      </c>
    </row>
    <row r="45" spans="1:13" ht="15.6" customHeight="1" x14ac:dyDescent="0.2">
      <c r="A45" s="68" t="s">
        <v>86</v>
      </c>
      <c r="B45" s="24">
        <v>340</v>
      </c>
      <c r="C45" s="24">
        <v>293</v>
      </c>
      <c r="D45" s="49">
        <v>313</v>
      </c>
      <c r="E45" s="49">
        <v>270</v>
      </c>
      <c r="F45" s="76">
        <v>295</v>
      </c>
      <c r="G45" s="30">
        <v>154.54545454545453</v>
      </c>
      <c r="H45" s="43">
        <v>135.83681038479369</v>
      </c>
      <c r="I45" s="61">
        <v>148.48197343453509</v>
      </c>
      <c r="J45" s="43">
        <v>142.18009478672985</v>
      </c>
      <c r="K45" s="43">
        <f t="shared" si="2"/>
        <v>154.85564304461943</v>
      </c>
      <c r="M45" s="97">
        <v>1905</v>
      </c>
    </row>
    <row r="46" spans="1:13" ht="15.6" customHeight="1" x14ac:dyDescent="0.2">
      <c r="A46" s="68" t="s">
        <v>87</v>
      </c>
      <c r="B46" s="24">
        <v>84</v>
      </c>
      <c r="C46" s="24">
        <v>74</v>
      </c>
      <c r="D46" s="49">
        <v>65</v>
      </c>
      <c r="E46" s="49">
        <v>72</v>
      </c>
      <c r="F46" s="76">
        <v>70</v>
      </c>
      <c r="G46" s="30">
        <v>150.53763440860214</v>
      </c>
      <c r="H46" s="43">
        <v>119.35483870967742</v>
      </c>
      <c r="I46" s="61">
        <v>119.92619926199262</v>
      </c>
      <c r="J46" s="43">
        <v>128.57142857142856</v>
      </c>
      <c r="K46" s="43">
        <f t="shared" si="2"/>
        <v>149.25373134328356</v>
      </c>
      <c r="M46" s="97">
        <v>469</v>
      </c>
    </row>
    <row r="47" spans="1:13" ht="15.6" customHeight="1" x14ac:dyDescent="0.2">
      <c r="A47" s="68" t="s">
        <v>88</v>
      </c>
      <c r="B47" s="24">
        <v>31</v>
      </c>
      <c r="C47" s="24">
        <v>13</v>
      </c>
      <c r="D47" s="49">
        <v>14</v>
      </c>
      <c r="E47" s="49">
        <v>14</v>
      </c>
      <c r="F47" s="76">
        <v>12</v>
      </c>
      <c r="G47" s="30">
        <v>205.2980132450331</v>
      </c>
      <c r="H47" s="43">
        <v>100</v>
      </c>
      <c r="I47" s="61">
        <v>125</v>
      </c>
      <c r="J47" s="43">
        <v>123.89380530973452</v>
      </c>
      <c r="K47" s="43">
        <f t="shared" si="2"/>
        <v>116.50485436893204</v>
      </c>
      <c r="M47" s="97">
        <v>103</v>
      </c>
    </row>
    <row r="48" spans="1:13" ht="15.6" customHeight="1" x14ac:dyDescent="0.2">
      <c r="A48" s="68" t="s">
        <v>89</v>
      </c>
      <c r="B48" s="24">
        <v>11</v>
      </c>
      <c r="C48" s="24">
        <v>3</v>
      </c>
      <c r="D48" s="49">
        <v>11</v>
      </c>
      <c r="E48" s="49">
        <v>5</v>
      </c>
      <c r="F48" s="76">
        <v>8</v>
      </c>
      <c r="G48" s="30">
        <v>126.43678160919542</v>
      </c>
      <c r="H48" s="43">
        <v>39.473684210526315</v>
      </c>
      <c r="I48" s="61">
        <v>174.60317460317458</v>
      </c>
      <c r="J48" s="43">
        <v>83.333333333333329</v>
      </c>
      <c r="K48" s="43">
        <f t="shared" si="2"/>
        <v>163.26530612244898</v>
      </c>
      <c r="M48" s="97">
        <v>49</v>
      </c>
    </row>
    <row r="49" spans="1:16" ht="15.6" customHeight="1" x14ac:dyDescent="0.2">
      <c r="A49" s="68" t="s">
        <v>90</v>
      </c>
      <c r="B49" s="24">
        <v>36</v>
      </c>
      <c r="C49" s="24">
        <v>38</v>
      </c>
      <c r="D49" s="49">
        <v>31</v>
      </c>
      <c r="E49" s="49">
        <v>37</v>
      </c>
      <c r="F49" s="76">
        <v>36</v>
      </c>
      <c r="G49" s="30">
        <v>72.72727272727272</v>
      </c>
      <c r="H49" s="43">
        <v>78.674948240165634</v>
      </c>
      <c r="I49" s="61">
        <v>66.239316239316238</v>
      </c>
      <c r="J49" s="43">
        <v>94.62915601023019</v>
      </c>
      <c r="K49" s="43">
        <f t="shared" si="2"/>
        <v>91.603053435114504</v>
      </c>
      <c r="M49" s="97">
        <v>393</v>
      </c>
    </row>
    <row r="50" spans="1:16" s="27" customFormat="1" ht="15.6" customHeight="1" x14ac:dyDescent="0.2">
      <c r="A50" s="70" t="s">
        <v>91</v>
      </c>
      <c r="B50" s="25">
        <v>12</v>
      </c>
      <c r="C50" s="25">
        <v>19</v>
      </c>
      <c r="D50" s="51">
        <v>15</v>
      </c>
      <c r="E50" s="51">
        <v>9</v>
      </c>
      <c r="F50" s="77">
        <v>10</v>
      </c>
      <c r="G50" s="40">
        <v>101.6949152542373</v>
      </c>
      <c r="H50" s="43">
        <v>168.14159292035399</v>
      </c>
      <c r="I50" s="61">
        <v>127.11864406779661</v>
      </c>
      <c r="J50" s="43">
        <v>77.58620689655173</v>
      </c>
      <c r="K50" s="43">
        <f t="shared" si="2"/>
        <v>85.470085470085465</v>
      </c>
      <c r="L50" s="97"/>
      <c r="M50" s="97">
        <v>117</v>
      </c>
      <c r="N50" s="74"/>
      <c r="O50" s="74"/>
      <c r="P50" s="74"/>
    </row>
    <row r="51" spans="1:16" ht="15.6" customHeight="1" x14ac:dyDescent="0.2">
      <c r="A51" s="68" t="s">
        <v>92</v>
      </c>
      <c r="B51" s="24">
        <v>13</v>
      </c>
      <c r="C51" s="24">
        <v>11</v>
      </c>
      <c r="D51" s="49">
        <v>15</v>
      </c>
      <c r="E51" s="49">
        <v>9</v>
      </c>
      <c r="F51" s="76">
        <v>14</v>
      </c>
      <c r="G51" s="30">
        <v>100.77519379844961</v>
      </c>
      <c r="H51" s="43">
        <v>80.291970802919707</v>
      </c>
      <c r="I51" s="61">
        <v>103.44827586206897</v>
      </c>
      <c r="J51" s="43">
        <v>87.378640776699029</v>
      </c>
      <c r="K51" s="43">
        <f t="shared" si="2"/>
        <v>110.23622047244095</v>
      </c>
      <c r="M51" s="97">
        <v>127</v>
      </c>
    </row>
    <row r="52" spans="1:16" ht="15.6" customHeight="1" x14ac:dyDescent="0.2">
      <c r="A52" s="68" t="s">
        <v>93</v>
      </c>
      <c r="B52" s="24">
        <v>27</v>
      </c>
      <c r="C52" s="24">
        <v>15</v>
      </c>
      <c r="D52" s="49">
        <v>14</v>
      </c>
      <c r="E52" s="49">
        <v>12</v>
      </c>
      <c r="F52" s="76">
        <v>18</v>
      </c>
      <c r="G52" s="30">
        <v>117.90393013100436</v>
      </c>
      <c r="H52" s="43">
        <v>71.770334928229659</v>
      </c>
      <c r="I52" s="61">
        <v>57.142857142857139</v>
      </c>
      <c r="J52" s="43">
        <v>49.586776859504134</v>
      </c>
      <c r="K52" s="43">
        <f t="shared" si="2"/>
        <v>88.235294117647058</v>
      </c>
      <c r="M52" s="97">
        <v>204</v>
      </c>
    </row>
    <row r="53" spans="1:16" ht="15.6" customHeight="1" x14ac:dyDescent="0.2">
      <c r="A53" s="68" t="s">
        <v>96</v>
      </c>
      <c r="B53" s="3">
        <v>50</v>
      </c>
      <c r="C53" s="3">
        <v>63</v>
      </c>
      <c r="D53" s="49">
        <v>51</v>
      </c>
      <c r="E53" s="69">
        <v>51</v>
      </c>
      <c r="F53" s="42">
        <v>41</v>
      </c>
      <c r="G53" s="16">
        <v>97.087378640776691</v>
      </c>
      <c r="H53" s="43">
        <v>123.52941176470588</v>
      </c>
      <c r="I53" s="61">
        <v>103.23886639676114</v>
      </c>
      <c r="J53" s="43">
        <v>108.51063829787235</v>
      </c>
      <c r="K53" s="43">
        <f t="shared" si="2"/>
        <v>87.982832618025753</v>
      </c>
      <c r="L53" s="100"/>
      <c r="M53" s="97">
        <v>466</v>
      </c>
    </row>
    <row r="54" spans="1:16" ht="12.75" customHeight="1" x14ac:dyDescent="0.2">
      <c r="A54" s="101" t="s">
        <v>108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0"/>
    </row>
    <row r="55" spans="1:16" ht="13.5" customHeight="1" x14ac:dyDescent="0.2">
      <c r="A55" s="101" t="s">
        <v>109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0"/>
    </row>
    <row r="56" spans="1:16" ht="13.15" customHeight="1" x14ac:dyDescent="0.2">
      <c r="A56" s="102"/>
      <c r="B56" s="102"/>
      <c r="C56" s="102"/>
      <c r="D56" s="102"/>
      <c r="E56" s="102"/>
      <c r="F56" s="102"/>
      <c r="G56" s="83"/>
      <c r="H56" s="83"/>
      <c r="I56" s="83"/>
      <c r="L56" s="100"/>
    </row>
    <row r="57" spans="1:16" ht="35.1" customHeight="1" x14ac:dyDescent="0.2">
      <c r="A57" s="103" t="s">
        <v>94</v>
      </c>
      <c r="B57" s="104" t="s">
        <v>100</v>
      </c>
      <c r="C57" s="104"/>
      <c r="D57" s="104"/>
      <c r="E57" s="104"/>
      <c r="F57" s="104"/>
      <c r="G57" s="104"/>
      <c r="H57" s="104"/>
      <c r="I57" s="104"/>
      <c r="J57" s="104"/>
      <c r="K57" s="104"/>
    </row>
    <row r="58" spans="1:16" ht="35.1" customHeight="1" x14ac:dyDescent="0.2">
      <c r="A58" s="104"/>
      <c r="B58" s="104" t="s">
        <v>0</v>
      </c>
      <c r="C58" s="104"/>
      <c r="D58" s="104"/>
      <c r="E58" s="104"/>
      <c r="F58" s="104"/>
      <c r="G58" s="104" t="s">
        <v>1</v>
      </c>
      <c r="H58" s="104"/>
      <c r="I58" s="104"/>
      <c r="J58" s="104"/>
      <c r="K58" s="104"/>
    </row>
    <row r="59" spans="1:16" ht="35.1" customHeight="1" x14ac:dyDescent="0.2">
      <c r="A59" s="104"/>
      <c r="B59" s="88">
        <v>2021</v>
      </c>
      <c r="C59" s="88">
        <v>2022</v>
      </c>
      <c r="D59" s="88">
        <v>2023</v>
      </c>
      <c r="E59" s="88">
        <v>2024</v>
      </c>
      <c r="F59" s="88">
        <v>2025</v>
      </c>
      <c r="G59" s="88">
        <v>2021</v>
      </c>
      <c r="H59" s="88">
        <v>2022</v>
      </c>
      <c r="I59" s="88">
        <v>2023</v>
      </c>
      <c r="J59" s="88">
        <v>2024</v>
      </c>
      <c r="K59" s="88">
        <v>2025</v>
      </c>
    </row>
    <row r="60" spans="1:16" ht="16.7" customHeight="1" x14ac:dyDescent="0.2">
      <c r="A60" s="55"/>
      <c r="B60" s="29"/>
      <c r="C60" s="29"/>
      <c r="D60" s="29"/>
      <c r="E60" s="29"/>
      <c r="F60" s="29"/>
      <c r="G60" s="91"/>
      <c r="H60" s="92"/>
      <c r="I60" s="87"/>
      <c r="J60" s="93"/>
    </row>
    <row r="61" spans="1:16" ht="16.7" customHeight="1" x14ac:dyDescent="0.2">
      <c r="A61" s="10" t="s">
        <v>4</v>
      </c>
      <c r="B61" s="11">
        <v>38</v>
      </c>
      <c r="C61" s="12">
        <v>27</v>
      </c>
      <c r="D61" s="56">
        <v>39</v>
      </c>
      <c r="E61" s="56">
        <v>58</v>
      </c>
      <c r="F61" s="81">
        <f>SUM(F63:F65)</f>
        <v>84</v>
      </c>
      <c r="G61" s="16">
        <v>31.483015741507874</v>
      </c>
      <c r="H61" s="43">
        <v>25.44769085768143</v>
      </c>
      <c r="I61" s="61">
        <v>39.674465920651066</v>
      </c>
      <c r="J61" s="43">
        <v>55.876685934489402</v>
      </c>
      <c r="K61" s="43">
        <f>F61/M61*1000</f>
        <v>95.890410958904098</v>
      </c>
      <c r="L61" s="100"/>
      <c r="M61" s="97">
        <f>SUM(M63:M65)</f>
        <v>876</v>
      </c>
    </row>
    <row r="62" spans="1:16" ht="16.7" customHeight="1" x14ac:dyDescent="0.2">
      <c r="A62" s="10"/>
      <c r="B62" s="24"/>
      <c r="C62" s="24"/>
      <c r="D62" s="57"/>
      <c r="E62" s="57"/>
      <c r="G62" s="16"/>
      <c r="H62" s="43"/>
      <c r="I62" s="61"/>
      <c r="J62" s="43"/>
      <c r="K62" s="43"/>
      <c r="L62" s="100"/>
    </row>
    <row r="63" spans="1:16" ht="16.7" customHeight="1" x14ac:dyDescent="0.2">
      <c r="A63" s="68" t="s">
        <v>5</v>
      </c>
      <c r="B63" s="24">
        <v>17</v>
      </c>
      <c r="C63" s="24">
        <v>13</v>
      </c>
      <c r="D63" s="57">
        <v>12</v>
      </c>
      <c r="E63" s="57">
        <v>16</v>
      </c>
      <c r="F63" s="18">
        <v>16</v>
      </c>
      <c r="G63" s="16">
        <v>46.321525885558579</v>
      </c>
      <c r="H63" s="43">
        <v>48.872180451127818</v>
      </c>
      <c r="I63" s="61">
        <v>45.977011494252871</v>
      </c>
      <c r="J63" s="43">
        <v>56.939501779359425</v>
      </c>
      <c r="K63" s="43">
        <f>F63/M63*1000</f>
        <v>63.241106719367586</v>
      </c>
      <c r="L63" s="100"/>
      <c r="M63" s="97">
        <v>253</v>
      </c>
    </row>
    <row r="64" spans="1:16" ht="16.7" customHeight="1" x14ac:dyDescent="0.2">
      <c r="A64" s="68" t="s">
        <v>6</v>
      </c>
      <c r="B64" s="24">
        <v>14</v>
      </c>
      <c r="C64" s="24">
        <v>6</v>
      </c>
      <c r="D64" s="57">
        <v>12</v>
      </c>
      <c r="E64" s="57">
        <v>21</v>
      </c>
      <c r="F64" s="18">
        <v>34</v>
      </c>
      <c r="G64" s="16">
        <v>30.23758099352052</v>
      </c>
      <c r="H64" s="43">
        <v>12.987012987012989</v>
      </c>
      <c r="I64" s="61">
        <v>30.612244897959183</v>
      </c>
      <c r="J64" s="43">
        <v>47.19101123595506</v>
      </c>
      <c r="K64" s="43">
        <f>F64/M64*1000</f>
        <v>94.18282548476455</v>
      </c>
      <c r="L64" s="100"/>
      <c r="M64" s="97">
        <v>361</v>
      </c>
    </row>
    <row r="65" spans="1:13" ht="16.7" customHeight="1" x14ac:dyDescent="0.2">
      <c r="A65" s="10" t="s">
        <v>45</v>
      </c>
      <c r="B65" s="24">
        <v>7</v>
      </c>
      <c r="C65" s="24">
        <v>8</v>
      </c>
      <c r="D65" s="57">
        <v>15</v>
      </c>
      <c r="E65" s="57">
        <v>21</v>
      </c>
      <c r="F65" s="18">
        <v>34</v>
      </c>
      <c r="G65" s="16">
        <v>18.567639257294431</v>
      </c>
      <c r="H65" s="43">
        <v>24.024024024024023</v>
      </c>
      <c r="I65" s="61">
        <v>45.454545454545453</v>
      </c>
      <c r="J65" s="43">
        <v>67.307692307692307</v>
      </c>
      <c r="K65" s="43">
        <f>F65/M65*1000</f>
        <v>129.7709923664122</v>
      </c>
      <c r="L65" s="100"/>
      <c r="M65" s="97">
        <v>262</v>
      </c>
    </row>
    <row r="66" spans="1:13" ht="16.7" customHeight="1" x14ac:dyDescent="0.2">
      <c r="A66" s="10"/>
      <c r="B66" s="24"/>
      <c r="C66" s="24"/>
      <c r="D66" s="57"/>
      <c r="E66" s="57"/>
      <c r="G66" s="16"/>
      <c r="H66" s="43"/>
      <c r="I66" s="61"/>
      <c r="J66" s="43"/>
      <c r="K66" s="43"/>
      <c r="L66" s="100"/>
    </row>
    <row r="67" spans="1:13" ht="16.7" customHeight="1" x14ac:dyDescent="0.2">
      <c r="A67" s="10" t="s">
        <v>21</v>
      </c>
      <c r="B67" s="12">
        <v>224</v>
      </c>
      <c r="C67" s="12">
        <v>216</v>
      </c>
      <c r="D67" s="56">
        <v>239</v>
      </c>
      <c r="E67" s="56">
        <v>169</v>
      </c>
      <c r="F67" s="81">
        <f>SUM(F69:F75)</f>
        <v>200</v>
      </c>
      <c r="G67" s="16">
        <v>157.63546798029557</v>
      </c>
      <c r="H67" s="43">
        <v>148.14814814814815</v>
      </c>
      <c r="I67" s="61">
        <v>164.37414030261348</v>
      </c>
      <c r="J67" s="43">
        <v>134.12698412698413</v>
      </c>
      <c r="K67" s="43">
        <f>F67/M67*1000</f>
        <v>172.26528854435833</v>
      </c>
      <c r="L67" s="100"/>
      <c r="M67" s="97">
        <f>SUM(M69:M75)</f>
        <v>1161</v>
      </c>
    </row>
    <row r="68" spans="1:13" ht="16.7" customHeight="1" x14ac:dyDescent="0.2">
      <c r="A68" s="10"/>
      <c r="B68" s="24"/>
      <c r="C68" s="24"/>
      <c r="D68" s="57"/>
      <c r="E68" s="57"/>
      <c r="G68" s="16"/>
      <c r="H68" s="43"/>
      <c r="I68" s="61"/>
      <c r="J68" s="43"/>
      <c r="K68" s="43"/>
      <c r="L68" s="100"/>
    </row>
    <row r="69" spans="1:13" ht="16.7" customHeight="1" x14ac:dyDescent="0.2">
      <c r="A69" s="52" t="s">
        <v>7</v>
      </c>
      <c r="B69" s="24">
        <v>123</v>
      </c>
      <c r="C69" s="24">
        <v>122</v>
      </c>
      <c r="D69" s="57">
        <v>131</v>
      </c>
      <c r="E69" s="57">
        <v>82</v>
      </c>
      <c r="F69" s="18">
        <v>96</v>
      </c>
      <c r="G69" s="16">
        <v>171.07093184979138</v>
      </c>
      <c r="H69" s="43">
        <v>166.89466484268127</v>
      </c>
      <c r="I69" s="61">
        <v>188.48920863309351</v>
      </c>
      <c r="J69" s="43">
        <v>125.38226299694189</v>
      </c>
      <c r="K69" s="43">
        <f t="shared" ref="K69:K75" si="3">F69/M69*1000</f>
        <v>161.61616161616163</v>
      </c>
      <c r="L69" s="100"/>
      <c r="M69" s="97">
        <v>594</v>
      </c>
    </row>
    <row r="70" spans="1:13" ht="16.7" customHeight="1" x14ac:dyDescent="0.2">
      <c r="A70" s="52" t="s">
        <v>8</v>
      </c>
      <c r="B70" s="24">
        <v>8</v>
      </c>
      <c r="C70" s="24">
        <v>8</v>
      </c>
      <c r="D70" s="57">
        <v>6</v>
      </c>
      <c r="E70" s="57">
        <v>7</v>
      </c>
      <c r="F70" s="18">
        <v>12</v>
      </c>
      <c r="G70" s="16">
        <v>93.023255813953483</v>
      </c>
      <c r="H70" s="43">
        <v>80.808080808080817</v>
      </c>
      <c r="I70" s="61">
        <v>89.552238805970148</v>
      </c>
      <c r="J70" s="43">
        <v>129.62962962962962</v>
      </c>
      <c r="K70" s="43">
        <f t="shared" si="3"/>
        <v>222.2222222222222</v>
      </c>
      <c r="L70" s="100"/>
      <c r="M70" s="97">
        <v>54</v>
      </c>
    </row>
    <row r="71" spans="1:13" ht="16.7" customHeight="1" x14ac:dyDescent="0.2">
      <c r="A71" s="52" t="s">
        <v>9</v>
      </c>
      <c r="B71" s="24">
        <v>8</v>
      </c>
      <c r="C71" s="24">
        <v>11</v>
      </c>
      <c r="D71" s="57">
        <v>13</v>
      </c>
      <c r="E71" s="57">
        <v>6</v>
      </c>
      <c r="F71" s="18">
        <v>8</v>
      </c>
      <c r="G71" s="16">
        <v>109.58904109589041</v>
      </c>
      <c r="H71" s="43">
        <v>174.60317460317458</v>
      </c>
      <c r="I71" s="61">
        <v>171.05263157894737</v>
      </c>
      <c r="J71" s="43">
        <v>100</v>
      </c>
      <c r="K71" s="43">
        <f t="shared" si="3"/>
        <v>156.86274509803923</v>
      </c>
      <c r="L71" s="100"/>
      <c r="M71" s="97">
        <v>51</v>
      </c>
    </row>
    <row r="72" spans="1:13" ht="16.7" customHeight="1" x14ac:dyDescent="0.2">
      <c r="A72" s="52" t="s">
        <v>10</v>
      </c>
      <c r="B72" s="24">
        <v>30</v>
      </c>
      <c r="C72" s="24">
        <v>22</v>
      </c>
      <c r="D72" s="57">
        <v>30</v>
      </c>
      <c r="E72" s="57">
        <v>22</v>
      </c>
      <c r="F72" s="18">
        <v>32</v>
      </c>
      <c r="G72" s="16">
        <v>172.41379310344828</v>
      </c>
      <c r="H72" s="43">
        <v>120.21857923497267</v>
      </c>
      <c r="I72" s="61">
        <v>161.29032258064515</v>
      </c>
      <c r="J72" s="43">
        <v>135.80246913580245</v>
      </c>
      <c r="K72" s="43">
        <f t="shared" si="3"/>
        <v>203.82165605095543</v>
      </c>
      <c r="L72" s="100"/>
      <c r="M72" s="97">
        <v>157</v>
      </c>
    </row>
    <row r="73" spans="1:13" ht="16.7" customHeight="1" x14ac:dyDescent="0.2">
      <c r="A73" s="52" t="s">
        <v>11</v>
      </c>
      <c r="B73" s="24">
        <v>23</v>
      </c>
      <c r="C73" s="46">
        <v>17</v>
      </c>
      <c r="D73" s="57">
        <v>20</v>
      </c>
      <c r="E73" s="57">
        <v>18</v>
      </c>
      <c r="F73" s="18">
        <v>16</v>
      </c>
      <c r="G73" s="16">
        <v>216.98113207547169</v>
      </c>
      <c r="H73" s="43">
        <v>145.29914529914532</v>
      </c>
      <c r="I73" s="61">
        <v>169.4915254237288</v>
      </c>
      <c r="J73" s="43">
        <v>169.81132075471697</v>
      </c>
      <c r="K73" s="43">
        <f t="shared" si="3"/>
        <v>164.94845360824743</v>
      </c>
      <c r="L73" s="100"/>
      <c r="M73" s="97">
        <v>97</v>
      </c>
    </row>
    <row r="74" spans="1:13" ht="16.7" customHeight="1" x14ac:dyDescent="0.2">
      <c r="A74" s="52" t="s">
        <v>12</v>
      </c>
      <c r="B74" s="24">
        <v>12</v>
      </c>
      <c r="C74" s="24">
        <v>21</v>
      </c>
      <c r="D74" s="57">
        <v>21</v>
      </c>
      <c r="E74" s="57">
        <v>20</v>
      </c>
      <c r="F74" s="18">
        <v>20</v>
      </c>
      <c r="G74" s="16">
        <v>87.591240875912419</v>
      </c>
      <c r="H74" s="43">
        <v>138.15789473684211</v>
      </c>
      <c r="I74" s="61">
        <v>128.83435582822085</v>
      </c>
      <c r="J74" s="43">
        <v>169.4915254237288</v>
      </c>
      <c r="K74" s="43">
        <f t="shared" si="3"/>
        <v>176.99115044247787</v>
      </c>
      <c r="L74" s="100"/>
      <c r="M74" s="97">
        <v>113</v>
      </c>
    </row>
    <row r="75" spans="1:13" ht="16.7" customHeight="1" x14ac:dyDescent="0.2">
      <c r="A75" s="52" t="s">
        <v>13</v>
      </c>
      <c r="B75" s="24">
        <v>20</v>
      </c>
      <c r="C75" s="24">
        <v>15</v>
      </c>
      <c r="D75" s="57">
        <v>18</v>
      </c>
      <c r="E75" s="57">
        <v>14</v>
      </c>
      <c r="F75" s="18">
        <v>16</v>
      </c>
      <c r="G75" s="16">
        <v>158.73015873015873</v>
      </c>
      <c r="H75" s="43">
        <v>132.74336283185841</v>
      </c>
      <c r="I75" s="61">
        <v>120.80536912751678</v>
      </c>
      <c r="J75" s="43">
        <v>132.0754716981132</v>
      </c>
      <c r="K75" s="43">
        <f t="shared" si="3"/>
        <v>168.42105263157893</v>
      </c>
      <c r="L75" s="100"/>
      <c r="M75" s="97">
        <v>95</v>
      </c>
    </row>
    <row r="76" spans="1:13" ht="16.7" customHeight="1" x14ac:dyDescent="0.2">
      <c r="A76" s="10"/>
      <c r="B76" s="24"/>
      <c r="C76" s="24"/>
      <c r="D76" s="57"/>
      <c r="E76" s="57"/>
      <c r="G76" s="16"/>
      <c r="H76" s="43"/>
      <c r="I76" s="61"/>
      <c r="J76" s="43"/>
      <c r="K76" s="43"/>
      <c r="L76" s="100"/>
    </row>
    <row r="77" spans="1:13" ht="16.7" customHeight="1" x14ac:dyDescent="0.2">
      <c r="A77" s="10" t="s">
        <v>14</v>
      </c>
      <c r="B77" s="12">
        <v>53</v>
      </c>
      <c r="C77" s="12">
        <v>121</v>
      </c>
      <c r="D77" s="56">
        <v>130</v>
      </c>
      <c r="E77" s="56">
        <v>112</v>
      </c>
      <c r="F77" s="81">
        <f>SUM(F79:F85)</f>
        <v>121</v>
      </c>
      <c r="G77" s="16">
        <v>51.059730250481692</v>
      </c>
      <c r="H77" s="43">
        <v>111.41804788213629</v>
      </c>
      <c r="I77" s="61">
        <v>125</v>
      </c>
      <c r="J77" s="43">
        <v>118.26821541710665</v>
      </c>
      <c r="K77" s="43">
        <f>F77/M77*1000</f>
        <v>137.34392735527808</v>
      </c>
      <c r="L77" s="100"/>
      <c r="M77" s="97">
        <f>SUM(M79:M85)</f>
        <v>881</v>
      </c>
    </row>
    <row r="78" spans="1:13" ht="16.7" customHeight="1" x14ac:dyDescent="0.2">
      <c r="A78" s="10"/>
      <c r="B78" s="24"/>
      <c r="C78" s="24"/>
      <c r="D78" s="57"/>
      <c r="E78" s="57"/>
      <c r="G78" s="16"/>
      <c r="H78" s="43"/>
      <c r="I78" s="61"/>
      <c r="J78" s="43"/>
      <c r="K78" s="43"/>
      <c r="L78" s="100"/>
    </row>
    <row r="79" spans="1:13" ht="16.7" customHeight="1" x14ac:dyDescent="0.2">
      <c r="A79" s="52" t="s">
        <v>15</v>
      </c>
      <c r="B79" s="31">
        <v>0</v>
      </c>
      <c r="C79" s="31">
        <v>11</v>
      </c>
      <c r="D79" s="57">
        <v>12</v>
      </c>
      <c r="E79" s="57">
        <v>11</v>
      </c>
      <c r="F79" s="18">
        <v>17</v>
      </c>
      <c r="G79" s="90">
        <v>0</v>
      </c>
      <c r="H79" s="44">
        <v>94.827586206896541</v>
      </c>
      <c r="I79" s="71">
        <v>101.6949152542373</v>
      </c>
      <c r="J79" s="44">
        <v>90.909090909090907</v>
      </c>
      <c r="K79" s="44">
        <f t="shared" ref="K79:K85" si="4">F79/M79*1000</f>
        <v>163.46153846153845</v>
      </c>
      <c r="L79" s="100"/>
      <c r="M79" s="97">
        <v>104</v>
      </c>
    </row>
    <row r="80" spans="1:13" ht="16.7" customHeight="1" x14ac:dyDescent="0.2">
      <c r="A80" s="52" t="s">
        <v>16</v>
      </c>
      <c r="B80" s="31">
        <v>14</v>
      </c>
      <c r="C80" s="24">
        <v>41</v>
      </c>
      <c r="D80" s="57">
        <v>41</v>
      </c>
      <c r="E80" s="57">
        <v>25</v>
      </c>
      <c r="F80" s="18">
        <v>35</v>
      </c>
      <c r="G80" s="90">
        <v>43.75</v>
      </c>
      <c r="H80" s="44">
        <v>119.533527696793</v>
      </c>
      <c r="I80" s="71">
        <v>138.51351351351352</v>
      </c>
      <c r="J80" s="44">
        <v>83.61204013377926</v>
      </c>
      <c r="K80" s="44">
        <f t="shared" si="4"/>
        <v>122.37762237762239</v>
      </c>
      <c r="L80" s="100"/>
      <c r="M80" s="97">
        <v>286</v>
      </c>
    </row>
    <row r="81" spans="1:13" ht="16.7" customHeight="1" x14ac:dyDescent="0.2">
      <c r="A81" s="52" t="s">
        <v>17</v>
      </c>
      <c r="B81" s="31">
        <v>35</v>
      </c>
      <c r="C81" s="24">
        <v>43</v>
      </c>
      <c r="D81" s="57">
        <v>47</v>
      </c>
      <c r="E81" s="57">
        <v>52</v>
      </c>
      <c r="F81" s="18">
        <v>41</v>
      </c>
      <c r="G81" s="90">
        <v>101.15606936416185</v>
      </c>
      <c r="H81" s="44">
        <v>121.12676056338029</v>
      </c>
      <c r="I81" s="71">
        <v>131.65266106442579</v>
      </c>
      <c r="J81" s="44">
        <v>176.87074829931973</v>
      </c>
      <c r="K81" s="44">
        <f t="shared" si="4"/>
        <v>147.4820143884892</v>
      </c>
      <c r="L81" s="100"/>
      <c r="M81" s="97">
        <v>278</v>
      </c>
    </row>
    <row r="82" spans="1:13" ht="16.7" customHeight="1" x14ac:dyDescent="0.2">
      <c r="A82" s="52" t="s">
        <v>18</v>
      </c>
      <c r="B82" s="31">
        <v>3</v>
      </c>
      <c r="C82" s="24">
        <v>14</v>
      </c>
      <c r="D82" s="57">
        <v>10</v>
      </c>
      <c r="E82" s="57">
        <v>10</v>
      </c>
      <c r="F82" s="18">
        <v>13</v>
      </c>
      <c r="G82" s="90">
        <v>33.707865168539328</v>
      </c>
      <c r="H82" s="44">
        <v>153.84615384615387</v>
      </c>
      <c r="I82" s="71">
        <v>91.743119266055047</v>
      </c>
      <c r="J82" s="44">
        <v>112.35955056179775</v>
      </c>
      <c r="K82" s="44">
        <f t="shared" si="4"/>
        <v>162.5</v>
      </c>
      <c r="L82" s="100"/>
      <c r="M82" s="97">
        <v>80</v>
      </c>
    </row>
    <row r="83" spans="1:13" ht="16.7" customHeight="1" x14ac:dyDescent="0.2">
      <c r="A83" s="52" t="s">
        <v>19</v>
      </c>
      <c r="B83" s="31">
        <v>1</v>
      </c>
      <c r="C83" s="24">
        <v>5</v>
      </c>
      <c r="D83" s="57">
        <v>8</v>
      </c>
      <c r="E83" s="57">
        <v>7</v>
      </c>
      <c r="F83" s="18">
        <v>5</v>
      </c>
      <c r="G83" s="90">
        <v>20</v>
      </c>
      <c r="H83" s="44">
        <v>87.719298245614027</v>
      </c>
      <c r="I83" s="71">
        <v>170.21276595744681</v>
      </c>
      <c r="J83" s="44">
        <v>155.55555555555557</v>
      </c>
      <c r="K83" s="44">
        <f t="shared" si="4"/>
        <v>128.2051282051282</v>
      </c>
      <c r="L83" s="100"/>
      <c r="M83" s="97">
        <v>39</v>
      </c>
    </row>
    <row r="84" spans="1:13" ht="16.7" customHeight="1" x14ac:dyDescent="0.2">
      <c r="A84" s="52" t="s">
        <v>20</v>
      </c>
      <c r="B84" s="31">
        <v>0</v>
      </c>
      <c r="C84" s="31">
        <v>0</v>
      </c>
      <c r="D84" s="31">
        <v>3</v>
      </c>
      <c r="E84" s="31">
        <v>0</v>
      </c>
      <c r="F84" s="31">
        <v>1</v>
      </c>
      <c r="G84" s="90">
        <v>0</v>
      </c>
      <c r="H84" s="44">
        <v>0</v>
      </c>
      <c r="I84" s="71">
        <v>142.85714285714286</v>
      </c>
      <c r="J84" s="44">
        <v>0</v>
      </c>
      <c r="K84" s="44">
        <f t="shared" si="4"/>
        <v>50</v>
      </c>
      <c r="L84" s="100"/>
      <c r="M84" s="97">
        <v>20</v>
      </c>
    </row>
    <row r="85" spans="1:13" ht="16.7" customHeight="1" x14ac:dyDescent="0.2">
      <c r="A85" s="52" t="s">
        <v>22</v>
      </c>
      <c r="B85" s="31">
        <v>0</v>
      </c>
      <c r="C85" s="31">
        <v>7</v>
      </c>
      <c r="D85" s="57">
        <v>9</v>
      </c>
      <c r="E85" s="57">
        <v>7</v>
      </c>
      <c r="F85" s="18">
        <v>9</v>
      </c>
      <c r="G85" s="90">
        <v>0</v>
      </c>
      <c r="H85" s="44">
        <v>77.777777777777786</v>
      </c>
      <c r="I85" s="71">
        <v>97.826086956521749</v>
      </c>
      <c r="J85" s="44">
        <v>87.5</v>
      </c>
      <c r="K85" s="44">
        <f t="shared" si="4"/>
        <v>121.62162162162163</v>
      </c>
      <c r="L85" s="100"/>
      <c r="M85" s="97">
        <v>74</v>
      </c>
    </row>
    <row r="86" spans="1:13" ht="16.7" customHeight="1" x14ac:dyDescent="0.2">
      <c r="A86" s="10"/>
      <c r="B86" s="24"/>
      <c r="C86" s="24"/>
      <c r="D86" s="57"/>
      <c r="E86" s="57"/>
      <c r="G86" s="16"/>
      <c r="H86" s="43"/>
      <c r="I86" s="61"/>
      <c r="J86" s="43"/>
      <c r="K86" s="43"/>
      <c r="L86" s="100"/>
    </row>
    <row r="87" spans="1:13" ht="16.7" customHeight="1" x14ac:dyDescent="0.2">
      <c r="A87" s="10" t="s">
        <v>23</v>
      </c>
      <c r="B87" s="11">
        <v>2717</v>
      </c>
      <c r="C87" s="12">
        <v>2644</v>
      </c>
      <c r="D87" s="56">
        <v>2607</v>
      </c>
      <c r="E87" s="56">
        <v>3010</v>
      </c>
      <c r="F87" s="84">
        <f>SUM(F89:F94)</f>
        <v>2949</v>
      </c>
      <c r="G87" s="16">
        <v>129.78886022738129</v>
      </c>
      <c r="H87" s="43">
        <v>128.79341419455403</v>
      </c>
      <c r="I87" s="61">
        <v>133.05772469759609</v>
      </c>
      <c r="J87" s="43">
        <v>161.61073825503357</v>
      </c>
      <c r="K87" s="43">
        <f>F87/M87*1000</f>
        <v>161.81957857769973</v>
      </c>
      <c r="L87" s="100"/>
      <c r="M87" s="97">
        <f>SUM(M89:M94)</f>
        <v>18224</v>
      </c>
    </row>
    <row r="88" spans="1:13" ht="16.7" customHeight="1" x14ac:dyDescent="0.2">
      <c r="A88" s="10"/>
      <c r="B88" s="12"/>
      <c r="C88" s="12"/>
      <c r="D88" s="57"/>
      <c r="E88" s="57"/>
      <c r="F88" s="85"/>
      <c r="G88" s="16"/>
      <c r="H88" s="43"/>
      <c r="I88" s="61"/>
      <c r="J88" s="43"/>
      <c r="K88" s="43"/>
      <c r="L88" s="100"/>
    </row>
    <row r="89" spans="1:13" ht="16.7" customHeight="1" x14ac:dyDescent="0.2">
      <c r="A89" s="52" t="s">
        <v>24</v>
      </c>
      <c r="B89" s="24">
        <v>3</v>
      </c>
      <c r="C89" s="24">
        <v>4</v>
      </c>
      <c r="D89" s="57">
        <v>8</v>
      </c>
      <c r="E89" s="57">
        <v>10</v>
      </c>
      <c r="F89" s="85">
        <v>1</v>
      </c>
      <c r="G89" s="16">
        <v>166.66666666666666</v>
      </c>
      <c r="H89" s="43">
        <v>285.71428571428572</v>
      </c>
      <c r="I89" s="61">
        <v>470.58823529411762</v>
      </c>
      <c r="J89" s="43">
        <v>666.66666666666663</v>
      </c>
      <c r="K89" s="43">
        <f t="shared" ref="K89:K94" si="5">F89/M89*1000</f>
        <v>71.428571428571431</v>
      </c>
      <c r="L89" s="100"/>
      <c r="M89" s="97">
        <v>14</v>
      </c>
    </row>
    <row r="90" spans="1:13" ht="16.7" customHeight="1" x14ac:dyDescent="0.2">
      <c r="A90" s="52" t="s">
        <v>25</v>
      </c>
      <c r="B90" s="24">
        <v>52</v>
      </c>
      <c r="C90" s="24">
        <v>28</v>
      </c>
      <c r="D90" s="57">
        <v>49</v>
      </c>
      <c r="E90" s="57">
        <v>155</v>
      </c>
      <c r="F90" s="85">
        <v>162</v>
      </c>
      <c r="G90" s="16">
        <v>41.500399042298483</v>
      </c>
      <c r="H90" s="43">
        <v>25.362318840579711</v>
      </c>
      <c r="I90" s="61">
        <v>44.626593806921676</v>
      </c>
      <c r="J90" s="43">
        <v>135.37117903930132</v>
      </c>
      <c r="K90" s="43">
        <f t="shared" si="5"/>
        <v>151.11940298507463</v>
      </c>
      <c r="L90" s="100"/>
      <c r="M90" s="97">
        <v>1072</v>
      </c>
    </row>
    <row r="91" spans="1:13" ht="16.7" customHeight="1" x14ac:dyDescent="0.2">
      <c r="A91" s="53" t="s">
        <v>26</v>
      </c>
      <c r="B91" s="17">
        <v>1</v>
      </c>
      <c r="C91" s="4">
        <v>0</v>
      </c>
      <c r="D91" s="4">
        <v>0</v>
      </c>
      <c r="E91" s="17">
        <v>4</v>
      </c>
      <c r="F91" s="85">
        <v>5</v>
      </c>
      <c r="G91" s="16">
        <v>16.393442622950822</v>
      </c>
      <c r="H91" s="44">
        <v>0</v>
      </c>
      <c r="I91" s="71">
        <v>0</v>
      </c>
      <c r="J91" s="44">
        <v>108.10810810810811</v>
      </c>
      <c r="K91" s="43">
        <f t="shared" si="5"/>
        <v>125</v>
      </c>
      <c r="L91" s="100"/>
      <c r="M91" s="97">
        <v>40</v>
      </c>
    </row>
    <row r="92" spans="1:13" ht="16.7" customHeight="1" x14ac:dyDescent="0.2">
      <c r="A92" s="52" t="s">
        <v>27</v>
      </c>
      <c r="B92" s="24">
        <v>1950</v>
      </c>
      <c r="C92" s="24">
        <v>1861</v>
      </c>
      <c r="D92" s="57">
        <v>1948</v>
      </c>
      <c r="E92" s="57">
        <v>2196</v>
      </c>
      <c r="F92" s="85">
        <v>2126</v>
      </c>
      <c r="G92" s="16">
        <v>125.07215701366172</v>
      </c>
      <c r="H92" s="43">
        <v>120.89910998505813</v>
      </c>
      <c r="I92" s="61">
        <v>133.16016132339871</v>
      </c>
      <c r="J92" s="43">
        <v>159.07279971024991</v>
      </c>
      <c r="K92" s="43">
        <f t="shared" si="5"/>
        <v>154.56197746274083</v>
      </c>
      <c r="L92" s="100"/>
      <c r="M92" s="97">
        <v>13755</v>
      </c>
    </row>
    <row r="93" spans="1:13" ht="16.7" customHeight="1" x14ac:dyDescent="0.2">
      <c r="A93" s="52" t="s">
        <v>28</v>
      </c>
      <c r="B93" s="24">
        <v>709</v>
      </c>
      <c r="C93" s="24">
        <v>751</v>
      </c>
      <c r="D93" s="57">
        <v>601</v>
      </c>
      <c r="E93" s="57">
        <v>644</v>
      </c>
      <c r="F93" s="85">
        <v>653</v>
      </c>
      <c r="G93" s="16">
        <v>176.89620758483036</v>
      </c>
      <c r="H93" s="43">
        <v>189.31182253592135</v>
      </c>
      <c r="I93" s="61">
        <v>157.82563025210084</v>
      </c>
      <c r="J93" s="43">
        <v>178.64077669902912</v>
      </c>
      <c r="K93" s="43">
        <f t="shared" si="5"/>
        <v>195.86082783443311</v>
      </c>
      <c r="L93" s="100"/>
      <c r="M93" s="97">
        <v>3334</v>
      </c>
    </row>
    <row r="94" spans="1:13" ht="16.7" customHeight="1" x14ac:dyDescent="0.2">
      <c r="A94" s="52" t="s">
        <v>29</v>
      </c>
      <c r="B94" s="4">
        <v>2</v>
      </c>
      <c r="C94" s="4">
        <v>0</v>
      </c>
      <c r="D94" s="4">
        <v>1</v>
      </c>
      <c r="E94" s="4">
        <v>1</v>
      </c>
      <c r="F94" s="49">
        <v>2</v>
      </c>
      <c r="G94" s="79">
        <v>666.66666666666663</v>
      </c>
      <c r="H94" s="44">
        <v>0</v>
      </c>
      <c r="I94" s="71">
        <v>166.66666666666666</v>
      </c>
      <c r="J94" s="43">
        <v>55.55555555555555</v>
      </c>
      <c r="K94" s="43">
        <f t="shared" si="5"/>
        <v>222.2222222222222</v>
      </c>
      <c r="L94" s="100"/>
      <c r="M94" s="97">
        <v>9</v>
      </c>
    </row>
    <row r="95" spans="1:13" ht="16.7" customHeight="1" x14ac:dyDescent="0.2">
      <c r="A95" s="52"/>
      <c r="B95" s="3"/>
      <c r="C95" s="3"/>
      <c r="D95" s="57"/>
      <c r="E95" s="78"/>
      <c r="F95" s="49"/>
      <c r="G95" s="30"/>
      <c r="H95" s="16"/>
      <c r="I95" s="61"/>
      <c r="J95" s="43"/>
      <c r="K95" s="43"/>
      <c r="L95" s="100"/>
    </row>
    <row r="96" spans="1:13" ht="16.7" customHeight="1" x14ac:dyDescent="0.2">
      <c r="A96" s="10" t="s">
        <v>30</v>
      </c>
      <c r="B96" s="11">
        <v>1229</v>
      </c>
      <c r="C96" s="12">
        <v>1271</v>
      </c>
      <c r="D96" s="56">
        <v>1356</v>
      </c>
      <c r="E96" s="56">
        <v>1250</v>
      </c>
      <c r="F96" s="84">
        <f>SUM(F98:F102)</f>
        <v>1261</v>
      </c>
      <c r="G96" s="16">
        <v>142.84053928405393</v>
      </c>
      <c r="H96" s="43">
        <v>149.91743335692382</v>
      </c>
      <c r="I96" s="61">
        <v>166.19683784777547</v>
      </c>
      <c r="J96" s="43">
        <v>160.05121638924456</v>
      </c>
      <c r="K96" s="43">
        <f>F96/M96*1000</f>
        <v>159.41845764854614</v>
      </c>
      <c r="L96" s="100"/>
      <c r="M96" s="97">
        <f>SUM(M98:M102)</f>
        <v>7910</v>
      </c>
    </row>
    <row r="97" spans="1:13" ht="16.7" customHeight="1" x14ac:dyDescent="0.2">
      <c r="A97" s="10"/>
      <c r="B97" s="24"/>
      <c r="C97" s="24"/>
      <c r="D97" s="57"/>
      <c r="E97" s="57"/>
      <c r="F97" s="85"/>
      <c r="G97" s="16"/>
      <c r="H97" s="43"/>
      <c r="I97" s="61"/>
      <c r="J97" s="43"/>
      <c r="K97" s="43"/>
      <c r="L97" s="100"/>
    </row>
    <row r="98" spans="1:13" ht="16.7" customHeight="1" x14ac:dyDescent="0.2">
      <c r="A98" s="52" t="s">
        <v>31</v>
      </c>
      <c r="B98" s="24">
        <v>608</v>
      </c>
      <c r="C98" s="24">
        <v>498</v>
      </c>
      <c r="D98" s="57">
        <v>619</v>
      </c>
      <c r="E98" s="57">
        <v>588</v>
      </c>
      <c r="F98" s="85">
        <v>577</v>
      </c>
      <c r="G98" s="16">
        <v>158.20973198022378</v>
      </c>
      <c r="H98" s="43">
        <v>131.50250858199104</v>
      </c>
      <c r="I98" s="61">
        <v>170.38260390861549</v>
      </c>
      <c r="J98" s="43">
        <v>167.52136752136752</v>
      </c>
      <c r="K98" s="43">
        <f>F98/M98*1000</f>
        <v>164.20034149117816</v>
      </c>
      <c r="L98" s="100"/>
      <c r="M98" s="97">
        <v>3514</v>
      </c>
    </row>
    <row r="99" spans="1:13" ht="16.7" customHeight="1" x14ac:dyDescent="0.2">
      <c r="A99" s="52" t="s">
        <v>32</v>
      </c>
      <c r="B99" s="24">
        <v>69</v>
      </c>
      <c r="C99" s="24">
        <v>79</v>
      </c>
      <c r="D99" s="57">
        <v>60</v>
      </c>
      <c r="E99" s="57">
        <v>57</v>
      </c>
      <c r="F99" s="85">
        <v>57</v>
      </c>
      <c r="G99" s="16">
        <v>101.17302052785924</v>
      </c>
      <c r="H99" s="43">
        <v>130.57851239669421</v>
      </c>
      <c r="I99" s="61">
        <v>109.89010989010988</v>
      </c>
      <c r="J99" s="43">
        <v>113.32007952286283</v>
      </c>
      <c r="K99" s="43">
        <f>F99/M99*1000</f>
        <v>108.77862595419847</v>
      </c>
      <c r="L99" s="100"/>
      <c r="M99" s="97">
        <v>524</v>
      </c>
    </row>
    <row r="100" spans="1:13" ht="16.7" customHeight="1" x14ac:dyDescent="0.2">
      <c r="A100" s="52" t="s">
        <v>33</v>
      </c>
      <c r="B100" s="24">
        <v>45</v>
      </c>
      <c r="C100" s="24">
        <v>56</v>
      </c>
      <c r="D100" s="57">
        <v>43</v>
      </c>
      <c r="E100" s="57">
        <v>40</v>
      </c>
      <c r="F100" s="85">
        <v>43</v>
      </c>
      <c r="G100" s="16">
        <v>114.21319796954315</v>
      </c>
      <c r="H100" s="43">
        <v>139.6508728179551</v>
      </c>
      <c r="I100" s="61">
        <v>123.20916905444126</v>
      </c>
      <c r="J100" s="43">
        <v>127.38853503184713</v>
      </c>
      <c r="K100" s="43">
        <f>F100/M100*1000</f>
        <v>134.79623824451411</v>
      </c>
      <c r="L100" s="100"/>
      <c r="M100" s="97">
        <v>319</v>
      </c>
    </row>
    <row r="101" spans="1:13" ht="16.7" customHeight="1" x14ac:dyDescent="0.2">
      <c r="A101" s="52" t="s">
        <v>34</v>
      </c>
      <c r="B101" s="24">
        <v>490</v>
      </c>
      <c r="C101" s="24">
        <v>601</v>
      </c>
      <c r="D101" s="57">
        <v>607</v>
      </c>
      <c r="E101" s="57">
        <v>538</v>
      </c>
      <c r="F101" s="85">
        <v>560</v>
      </c>
      <c r="G101" s="16">
        <v>142.19384793964016</v>
      </c>
      <c r="H101" s="43">
        <v>175.26975794692328</v>
      </c>
      <c r="I101" s="61">
        <v>180.8162049448913</v>
      </c>
      <c r="J101" s="43">
        <v>164.98006746396808</v>
      </c>
      <c r="K101" s="43">
        <f>F101/M101*1000</f>
        <v>168.0672268907563</v>
      </c>
      <c r="L101" s="100"/>
      <c r="M101" s="97">
        <v>3332</v>
      </c>
    </row>
    <row r="102" spans="1:13" ht="16.7" customHeight="1" x14ac:dyDescent="0.2">
      <c r="A102" s="54" t="s">
        <v>35</v>
      </c>
      <c r="B102" s="24">
        <v>17</v>
      </c>
      <c r="C102" s="24">
        <v>37</v>
      </c>
      <c r="D102" s="57">
        <v>27</v>
      </c>
      <c r="E102" s="57">
        <v>27</v>
      </c>
      <c r="F102" s="85">
        <v>24</v>
      </c>
      <c r="G102" s="16">
        <v>71.129707112970721</v>
      </c>
      <c r="H102" s="43">
        <v>144.53125</v>
      </c>
      <c r="I102" s="61">
        <v>98.540145985401466</v>
      </c>
      <c r="J102" s="43">
        <v>121.62162162162163</v>
      </c>
      <c r="K102" s="43">
        <f>F102/M102*1000</f>
        <v>108.5972850678733</v>
      </c>
      <c r="L102" s="100"/>
      <c r="M102" s="97">
        <v>221</v>
      </c>
    </row>
    <row r="103" spans="1:13" ht="12.75" customHeight="1" x14ac:dyDescent="0.2">
      <c r="A103" s="101" t="s">
        <v>108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</row>
    <row r="104" spans="1:13" ht="13.5" customHeight="1" x14ac:dyDescent="0.2">
      <c r="A104" s="101" t="s">
        <v>109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</row>
    <row r="105" spans="1:13" ht="13.15" customHeight="1" x14ac:dyDescent="0.2">
      <c r="A105" s="102"/>
      <c r="B105" s="102"/>
      <c r="C105" s="102"/>
      <c r="D105" s="102"/>
      <c r="E105" s="102"/>
      <c r="F105" s="102"/>
      <c r="G105" s="83"/>
      <c r="H105" s="83"/>
      <c r="I105" s="83"/>
    </row>
    <row r="106" spans="1:13" ht="35.1" customHeight="1" x14ac:dyDescent="0.2">
      <c r="A106" s="103" t="s">
        <v>94</v>
      </c>
      <c r="B106" s="104" t="s">
        <v>100</v>
      </c>
      <c r="C106" s="104"/>
      <c r="D106" s="104"/>
      <c r="E106" s="104"/>
      <c r="F106" s="104"/>
      <c r="G106" s="104"/>
      <c r="H106" s="104"/>
      <c r="I106" s="104"/>
      <c r="J106" s="104"/>
      <c r="K106" s="104"/>
    </row>
    <row r="107" spans="1:13" ht="35.1" customHeight="1" x14ac:dyDescent="0.2">
      <c r="A107" s="104"/>
      <c r="B107" s="104" t="s">
        <v>0</v>
      </c>
      <c r="C107" s="104"/>
      <c r="D107" s="104"/>
      <c r="E107" s="104"/>
      <c r="F107" s="104"/>
      <c r="G107" s="104" t="s">
        <v>1</v>
      </c>
      <c r="H107" s="104"/>
      <c r="I107" s="104"/>
      <c r="J107" s="104"/>
      <c r="K107" s="104"/>
    </row>
    <row r="108" spans="1:13" ht="35.1" customHeight="1" x14ac:dyDescent="0.2">
      <c r="A108" s="104"/>
      <c r="B108" s="88">
        <v>2021</v>
      </c>
      <c r="C108" s="88">
        <v>2022</v>
      </c>
      <c r="D108" s="88">
        <v>2023</v>
      </c>
      <c r="E108" s="88">
        <v>2024</v>
      </c>
      <c r="F108" s="88">
        <v>2025</v>
      </c>
      <c r="G108" s="88">
        <v>2021</v>
      </c>
      <c r="H108" s="88">
        <v>2022</v>
      </c>
      <c r="I108" s="88">
        <v>2023</v>
      </c>
      <c r="J108" s="88">
        <v>2024</v>
      </c>
      <c r="K108" s="88">
        <v>2025</v>
      </c>
    </row>
    <row r="109" spans="1:13" ht="17.100000000000001" customHeight="1" x14ac:dyDescent="0.2">
      <c r="A109" s="55"/>
      <c r="B109" s="29"/>
      <c r="C109" s="29"/>
      <c r="D109" s="29"/>
      <c r="E109" s="29"/>
      <c r="F109" s="94"/>
      <c r="G109" s="21"/>
      <c r="H109" s="92"/>
      <c r="I109" s="87"/>
      <c r="J109" s="93"/>
    </row>
    <row r="110" spans="1:13" ht="17.100000000000001" customHeight="1" x14ac:dyDescent="0.2">
      <c r="A110" s="10" t="s">
        <v>36</v>
      </c>
      <c r="B110" s="11">
        <v>401</v>
      </c>
      <c r="C110" s="11">
        <v>390</v>
      </c>
      <c r="D110" s="12">
        <v>373</v>
      </c>
      <c r="E110" s="58">
        <v>352</v>
      </c>
      <c r="F110" s="58">
        <f>SUM(F112:F123)</f>
        <v>432</v>
      </c>
      <c r="G110" s="30">
        <v>104.1017653167186</v>
      </c>
      <c r="H110" s="16">
        <v>103.5031847133758</v>
      </c>
      <c r="I110" s="43">
        <v>111.74355901737567</v>
      </c>
      <c r="J110" s="61">
        <v>110.3794292881781</v>
      </c>
      <c r="K110" s="43">
        <f>F110/M110*1000</f>
        <v>136.02015113350126</v>
      </c>
      <c r="L110" s="100"/>
      <c r="M110" s="97">
        <f>SUM(M112:M123)</f>
        <v>3176</v>
      </c>
    </row>
    <row r="111" spans="1:13" ht="17.100000000000001" customHeight="1" x14ac:dyDescent="0.2">
      <c r="A111" s="10"/>
      <c r="B111" s="24"/>
      <c r="C111" s="24"/>
      <c r="D111" s="24"/>
      <c r="E111" s="42"/>
      <c r="F111" s="42"/>
      <c r="G111" s="30"/>
      <c r="H111" s="16"/>
      <c r="I111" s="43"/>
      <c r="J111" s="61"/>
      <c r="K111" s="43"/>
      <c r="L111" s="100"/>
    </row>
    <row r="112" spans="1:13" ht="17.100000000000001" customHeight="1" x14ac:dyDescent="0.2">
      <c r="A112" s="52" t="s">
        <v>37</v>
      </c>
      <c r="B112" s="24">
        <v>37</v>
      </c>
      <c r="C112" s="24">
        <v>40</v>
      </c>
      <c r="D112" s="24">
        <v>34</v>
      </c>
      <c r="E112" s="42">
        <v>35</v>
      </c>
      <c r="F112" s="42">
        <v>52</v>
      </c>
      <c r="G112" s="30">
        <v>143.96887159533074</v>
      </c>
      <c r="H112" s="16">
        <v>144.92753623188406</v>
      </c>
      <c r="I112" s="43">
        <v>124.08759124087591</v>
      </c>
      <c r="J112" s="61">
        <v>145.83333333333334</v>
      </c>
      <c r="K112" s="43">
        <f t="shared" ref="K112:K123" si="6">F112/M112*1000</f>
        <v>221.27659574468083</v>
      </c>
      <c r="L112" s="100"/>
      <c r="M112" s="97">
        <v>235</v>
      </c>
    </row>
    <row r="113" spans="1:13" ht="17.100000000000001" customHeight="1" x14ac:dyDescent="0.2">
      <c r="A113" s="52" t="s">
        <v>38</v>
      </c>
      <c r="B113" s="24">
        <v>9</v>
      </c>
      <c r="C113" s="24">
        <v>14</v>
      </c>
      <c r="D113" s="24">
        <v>9</v>
      </c>
      <c r="E113" s="42">
        <v>11</v>
      </c>
      <c r="F113" s="42">
        <v>14</v>
      </c>
      <c r="G113" s="30">
        <v>73.770491803278688</v>
      </c>
      <c r="H113" s="16">
        <v>86.956521739130437</v>
      </c>
      <c r="I113" s="43">
        <v>73.770491803278688</v>
      </c>
      <c r="J113" s="61">
        <v>89.430894308943095</v>
      </c>
      <c r="K113" s="43">
        <f t="shared" si="6"/>
        <v>116.66666666666667</v>
      </c>
      <c r="L113" s="100"/>
      <c r="M113" s="97">
        <v>120</v>
      </c>
    </row>
    <row r="114" spans="1:13" ht="17.100000000000001" customHeight="1" x14ac:dyDescent="0.2">
      <c r="A114" s="52" t="s">
        <v>39</v>
      </c>
      <c r="B114" s="24">
        <v>26</v>
      </c>
      <c r="C114" s="24">
        <v>23</v>
      </c>
      <c r="D114" s="24">
        <v>20</v>
      </c>
      <c r="E114" s="42">
        <v>18</v>
      </c>
      <c r="F114" s="42">
        <v>23</v>
      </c>
      <c r="G114" s="30">
        <v>84.690553745928341</v>
      </c>
      <c r="H114" s="16">
        <v>80.419580419580413</v>
      </c>
      <c r="I114" s="43">
        <v>74.074074074074076</v>
      </c>
      <c r="J114" s="61">
        <v>80.717488789237663</v>
      </c>
      <c r="K114" s="43">
        <f t="shared" si="6"/>
        <v>97.872340425531917</v>
      </c>
      <c r="L114" s="100"/>
      <c r="M114" s="97">
        <v>235</v>
      </c>
    </row>
    <row r="115" spans="1:13" ht="17.100000000000001" customHeight="1" x14ac:dyDescent="0.2">
      <c r="A115" s="52" t="s">
        <v>40</v>
      </c>
      <c r="B115" s="24">
        <v>12</v>
      </c>
      <c r="C115" s="24">
        <v>21</v>
      </c>
      <c r="D115" s="24">
        <v>27</v>
      </c>
      <c r="E115" s="42">
        <v>8</v>
      </c>
      <c r="F115" s="42">
        <v>11</v>
      </c>
      <c r="G115" s="30">
        <v>78.431372549019613</v>
      </c>
      <c r="H115" s="16">
        <v>156.71641791044777</v>
      </c>
      <c r="I115" s="43">
        <v>182.43243243243242</v>
      </c>
      <c r="J115" s="61">
        <v>62.5</v>
      </c>
      <c r="K115" s="43">
        <f t="shared" si="6"/>
        <v>98.214285714285708</v>
      </c>
      <c r="L115" s="100"/>
      <c r="M115" s="97">
        <v>112</v>
      </c>
    </row>
    <row r="116" spans="1:13" ht="17.100000000000001" customHeight="1" x14ac:dyDescent="0.2">
      <c r="A116" s="52" t="s">
        <v>41</v>
      </c>
      <c r="B116" s="24">
        <v>17</v>
      </c>
      <c r="C116" s="24">
        <v>20</v>
      </c>
      <c r="D116" s="24">
        <v>18</v>
      </c>
      <c r="E116" s="42">
        <v>14</v>
      </c>
      <c r="F116" s="42">
        <v>25</v>
      </c>
      <c r="G116" s="30">
        <v>50.595238095238095</v>
      </c>
      <c r="H116" s="16">
        <v>70.671378091872796</v>
      </c>
      <c r="I116" s="43">
        <v>67.415730337078656</v>
      </c>
      <c r="J116" s="61">
        <v>62.222222222222221</v>
      </c>
      <c r="K116" s="43">
        <f t="shared" si="6"/>
        <v>109.1703056768559</v>
      </c>
      <c r="L116" s="100"/>
      <c r="M116" s="97">
        <v>229</v>
      </c>
    </row>
    <row r="117" spans="1:13" ht="17.100000000000001" customHeight="1" x14ac:dyDescent="0.2">
      <c r="A117" s="52" t="s">
        <v>42</v>
      </c>
      <c r="B117" s="24">
        <v>13</v>
      </c>
      <c r="C117" s="24">
        <v>10</v>
      </c>
      <c r="D117" s="24">
        <v>5</v>
      </c>
      <c r="E117" s="42">
        <v>12</v>
      </c>
      <c r="F117" s="42">
        <v>11</v>
      </c>
      <c r="G117" s="30">
        <v>171.05263157894737</v>
      </c>
      <c r="H117" s="16">
        <v>133.33333333333334</v>
      </c>
      <c r="I117" s="43">
        <v>58.139534883720927</v>
      </c>
      <c r="J117" s="61">
        <v>155.84415584415584</v>
      </c>
      <c r="K117" s="43">
        <f t="shared" si="6"/>
        <v>152.7777777777778</v>
      </c>
      <c r="L117" s="100"/>
      <c r="M117" s="97">
        <v>72</v>
      </c>
    </row>
    <row r="118" spans="1:13" ht="17.100000000000001" customHeight="1" x14ac:dyDescent="0.2">
      <c r="A118" s="52" t="s">
        <v>43</v>
      </c>
      <c r="B118" s="24">
        <v>4</v>
      </c>
      <c r="C118" s="24">
        <v>5</v>
      </c>
      <c r="D118" s="24">
        <v>6</v>
      </c>
      <c r="E118" s="42">
        <v>6</v>
      </c>
      <c r="F118" s="42">
        <v>1</v>
      </c>
      <c r="G118" s="30">
        <v>71.428571428571431</v>
      </c>
      <c r="H118" s="16">
        <v>89.285714285714292</v>
      </c>
      <c r="I118" s="43">
        <v>100</v>
      </c>
      <c r="J118" s="61">
        <v>130.43478260869566</v>
      </c>
      <c r="K118" s="43">
        <f t="shared" si="6"/>
        <v>22.727272727272727</v>
      </c>
      <c r="L118" s="100"/>
      <c r="M118" s="97">
        <v>44</v>
      </c>
    </row>
    <row r="119" spans="1:13" ht="17.100000000000001" customHeight="1" x14ac:dyDescent="0.2">
      <c r="A119" s="52" t="s">
        <v>44</v>
      </c>
      <c r="B119" s="24">
        <v>17</v>
      </c>
      <c r="C119" s="24">
        <v>12</v>
      </c>
      <c r="D119" s="24">
        <v>14</v>
      </c>
      <c r="E119" s="42">
        <v>13</v>
      </c>
      <c r="F119" s="42">
        <v>9</v>
      </c>
      <c r="G119" s="30">
        <v>89.947089947089935</v>
      </c>
      <c r="H119" s="16">
        <v>90.909090909090907</v>
      </c>
      <c r="I119" s="43">
        <v>113.82113821138211</v>
      </c>
      <c r="J119" s="61">
        <v>104.83870967741936</v>
      </c>
      <c r="K119" s="43">
        <f t="shared" si="6"/>
        <v>71.428571428571431</v>
      </c>
      <c r="L119" s="100"/>
      <c r="M119" s="97">
        <v>126</v>
      </c>
    </row>
    <row r="120" spans="1:13" ht="17.100000000000001" customHeight="1" x14ac:dyDescent="0.2">
      <c r="A120" s="52" t="s">
        <v>45</v>
      </c>
      <c r="B120" s="24">
        <v>26</v>
      </c>
      <c r="C120" s="24">
        <v>15</v>
      </c>
      <c r="D120" s="24">
        <v>25</v>
      </c>
      <c r="E120" s="42">
        <v>18</v>
      </c>
      <c r="F120" s="42">
        <v>22</v>
      </c>
      <c r="G120" s="30">
        <v>61.320754716981135</v>
      </c>
      <c r="H120" s="16">
        <v>41.899441340782118</v>
      </c>
      <c r="I120" s="43">
        <v>97.65625</v>
      </c>
      <c r="J120" s="61">
        <v>52.785923753665692</v>
      </c>
      <c r="K120" s="43">
        <f t="shared" si="6"/>
        <v>61.111111111111107</v>
      </c>
      <c r="L120" s="100"/>
      <c r="M120" s="97">
        <v>360</v>
      </c>
    </row>
    <row r="121" spans="1:13" ht="17.100000000000001" customHeight="1" x14ac:dyDescent="0.2">
      <c r="A121" s="52" t="s">
        <v>46</v>
      </c>
      <c r="B121" s="24">
        <v>218</v>
      </c>
      <c r="C121" s="24">
        <v>186</v>
      </c>
      <c r="D121" s="24">
        <v>185</v>
      </c>
      <c r="E121" s="42">
        <v>190</v>
      </c>
      <c r="F121" s="42">
        <v>237</v>
      </c>
      <c r="G121" s="30">
        <v>149.1108071135431</v>
      </c>
      <c r="H121" s="16">
        <v>120.3883495145631</v>
      </c>
      <c r="I121" s="43">
        <v>139.93948562783663</v>
      </c>
      <c r="J121" s="61">
        <v>148.09041309431021</v>
      </c>
      <c r="K121" s="43">
        <f t="shared" si="6"/>
        <v>185.01170960187355</v>
      </c>
      <c r="L121" s="100"/>
      <c r="M121" s="97">
        <v>1281</v>
      </c>
    </row>
    <row r="122" spans="1:13" ht="17.100000000000001" customHeight="1" x14ac:dyDescent="0.2">
      <c r="A122" s="52" t="s">
        <v>47</v>
      </c>
      <c r="B122" s="24">
        <v>17</v>
      </c>
      <c r="C122" s="24">
        <v>36</v>
      </c>
      <c r="D122" s="24">
        <v>22</v>
      </c>
      <c r="E122" s="42">
        <v>20</v>
      </c>
      <c r="F122" s="42">
        <v>20</v>
      </c>
      <c r="G122" s="30">
        <v>41.97530864197531</v>
      </c>
      <c r="H122" s="16">
        <v>92.544987146529564</v>
      </c>
      <c r="I122" s="43">
        <v>65.671641791044777</v>
      </c>
      <c r="J122" s="61">
        <v>61.728395061728392</v>
      </c>
      <c r="K122" s="43">
        <f t="shared" si="6"/>
        <v>64.724919093851128</v>
      </c>
      <c r="L122" s="100"/>
      <c r="M122" s="97">
        <v>309</v>
      </c>
    </row>
    <row r="123" spans="1:13" ht="17.100000000000001" customHeight="1" x14ac:dyDescent="0.2">
      <c r="A123" s="52" t="s">
        <v>48</v>
      </c>
      <c r="B123" s="24">
        <v>5</v>
      </c>
      <c r="C123" s="24">
        <v>8</v>
      </c>
      <c r="D123" s="24">
        <v>8</v>
      </c>
      <c r="E123" s="42">
        <v>7</v>
      </c>
      <c r="F123" s="42">
        <v>7</v>
      </c>
      <c r="G123" s="30">
        <v>76.923076923076934</v>
      </c>
      <c r="H123" s="16">
        <v>109.58904109589041</v>
      </c>
      <c r="I123" s="43">
        <v>106.66666666666667</v>
      </c>
      <c r="J123" s="61">
        <v>127.27272727272727</v>
      </c>
      <c r="K123" s="43">
        <f t="shared" si="6"/>
        <v>132.0754716981132</v>
      </c>
      <c r="L123" s="100"/>
      <c r="M123" s="97">
        <v>53</v>
      </c>
    </row>
    <row r="124" spans="1:13" ht="17.100000000000001" customHeight="1" x14ac:dyDescent="0.2">
      <c r="A124" s="10"/>
      <c r="B124" s="24"/>
      <c r="C124" s="24"/>
      <c r="D124" s="24"/>
      <c r="E124" s="42"/>
      <c r="F124" s="42"/>
      <c r="G124" s="30"/>
      <c r="H124" s="16"/>
      <c r="I124" s="43"/>
      <c r="J124" s="61"/>
      <c r="K124" s="43"/>
      <c r="L124" s="100"/>
    </row>
    <row r="125" spans="1:13" ht="17.100000000000001" customHeight="1" x14ac:dyDescent="0.2">
      <c r="A125" s="10" t="s">
        <v>110</v>
      </c>
      <c r="B125" s="12">
        <v>17</v>
      </c>
      <c r="C125" s="12">
        <v>15</v>
      </c>
      <c r="D125" s="12">
        <v>17</v>
      </c>
      <c r="E125" s="58">
        <v>23</v>
      </c>
      <c r="F125" s="58">
        <v>8</v>
      </c>
      <c r="G125" s="30">
        <v>20.166073546856467</v>
      </c>
      <c r="H125" s="16">
        <v>21.067415730337078</v>
      </c>
      <c r="I125" s="43">
        <v>24.890190336749633</v>
      </c>
      <c r="J125" s="61">
        <v>32.167832167832167</v>
      </c>
      <c r="K125" s="43">
        <f>F125/M125*1000</f>
        <v>11.799410029498524</v>
      </c>
      <c r="L125" s="100"/>
      <c r="M125" s="97">
        <v>678</v>
      </c>
    </row>
    <row r="126" spans="1:13" ht="17.100000000000001" customHeight="1" x14ac:dyDescent="0.2">
      <c r="A126" s="10"/>
      <c r="B126" s="24"/>
      <c r="C126" s="24"/>
      <c r="D126" s="24"/>
      <c r="E126" s="42"/>
      <c r="F126" s="42"/>
      <c r="G126" s="30"/>
      <c r="H126" s="16"/>
      <c r="I126" s="43"/>
      <c r="J126" s="61"/>
      <c r="K126" s="43"/>
      <c r="L126" s="100"/>
    </row>
    <row r="127" spans="1:13" ht="17.100000000000001" customHeight="1" x14ac:dyDescent="0.2">
      <c r="A127" s="10" t="s">
        <v>49</v>
      </c>
      <c r="B127" s="11">
        <v>4</v>
      </c>
      <c r="C127" s="11">
        <v>4</v>
      </c>
      <c r="D127" s="12">
        <v>6</v>
      </c>
      <c r="E127" s="58">
        <v>7</v>
      </c>
      <c r="F127" s="58">
        <f>SUM(F129:F130)</f>
        <v>11</v>
      </c>
      <c r="G127" s="30">
        <v>10.810810810810811</v>
      </c>
      <c r="H127" s="16">
        <v>14.234875444839856</v>
      </c>
      <c r="I127" s="43">
        <v>27.397260273972602</v>
      </c>
      <c r="J127" s="61">
        <v>20.895522388059703</v>
      </c>
      <c r="K127" s="43">
        <f>F127/M127*1000</f>
        <v>50.458715596330279</v>
      </c>
      <c r="L127" s="100"/>
      <c r="M127" s="97">
        <f>SUM(M129:M130)</f>
        <v>218</v>
      </c>
    </row>
    <row r="128" spans="1:13" ht="17.100000000000001" customHeight="1" x14ac:dyDescent="0.2">
      <c r="A128" s="10"/>
      <c r="B128" s="12"/>
      <c r="C128" s="12"/>
      <c r="D128" s="12"/>
      <c r="E128" s="42"/>
      <c r="F128" s="42"/>
      <c r="G128" s="30"/>
      <c r="H128" s="16"/>
      <c r="I128" s="43"/>
      <c r="J128" s="61"/>
      <c r="K128" s="43"/>
      <c r="L128" s="100"/>
    </row>
    <row r="129" spans="1:13" ht="17.100000000000001" customHeight="1" x14ac:dyDescent="0.2">
      <c r="A129" s="10" t="s">
        <v>99</v>
      </c>
      <c r="B129" s="31">
        <v>4</v>
      </c>
      <c r="C129" s="4">
        <v>4</v>
      </c>
      <c r="D129" s="4">
        <v>5</v>
      </c>
      <c r="E129" s="4">
        <v>7</v>
      </c>
      <c r="F129" s="4">
        <v>11</v>
      </c>
      <c r="G129" s="60">
        <v>13.793103448275861</v>
      </c>
      <c r="H129" s="16">
        <v>17.937219730941703</v>
      </c>
      <c r="I129" s="43">
        <v>28.571428571428569</v>
      </c>
      <c r="J129" s="61">
        <v>28.806584362139919</v>
      </c>
      <c r="K129" s="43">
        <f>F129/M129*1000</f>
        <v>67.484662576687114</v>
      </c>
      <c r="L129" s="100"/>
      <c r="M129" s="97">
        <v>163</v>
      </c>
    </row>
    <row r="130" spans="1:13" ht="17.100000000000001" customHeight="1" x14ac:dyDescent="0.2">
      <c r="A130" s="13" t="s">
        <v>97</v>
      </c>
      <c r="B130" s="4">
        <v>0</v>
      </c>
      <c r="C130" s="31">
        <v>0</v>
      </c>
      <c r="D130" s="31">
        <v>1</v>
      </c>
      <c r="E130" s="31">
        <v>0</v>
      </c>
      <c r="F130" s="31">
        <v>0</v>
      </c>
      <c r="G130" s="4" t="s">
        <v>105</v>
      </c>
      <c r="H130" s="89">
        <v>0</v>
      </c>
      <c r="I130" s="44">
        <v>22.727272727272727</v>
      </c>
      <c r="J130" s="71">
        <v>0</v>
      </c>
      <c r="K130" s="44">
        <f>F130/M130*1000</f>
        <v>0</v>
      </c>
      <c r="L130" s="100"/>
      <c r="M130" s="97">
        <v>55</v>
      </c>
    </row>
    <row r="131" spans="1:13" ht="17.100000000000001" customHeight="1" x14ac:dyDescent="0.2">
      <c r="A131" s="10"/>
      <c r="B131" s="24"/>
      <c r="C131" s="24"/>
      <c r="D131" s="24"/>
      <c r="E131" s="42"/>
      <c r="F131" s="42"/>
      <c r="G131" s="30"/>
      <c r="H131" s="16"/>
      <c r="I131" s="43"/>
      <c r="J131" s="61"/>
      <c r="K131" s="43"/>
      <c r="L131" s="100"/>
    </row>
    <row r="132" spans="1:13" ht="17.100000000000001" customHeight="1" x14ac:dyDescent="0.2">
      <c r="A132" s="10" t="s">
        <v>50</v>
      </c>
      <c r="B132" s="11">
        <v>238</v>
      </c>
      <c r="C132" s="11">
        <v>248</v>
      </c>
      <c r="D132" s="12">
        <v>257</v>
      </c>
      <c r="E132" s="58">
        <v>303</v>
      </c>
      <c r="F132" s="58">
        <f>SUM(F134:F142)</f>
        <v>355</v>
      </c>
      <c r="G132" s="30">
        <v>31.352917929126598</v>
      </c>
      <c r="H132" s="16">
        <v>38.822792736380713</v>
      </c>
      <c r="I132" s="43">
        <v>49.883540372670808</v>
      </c>
      <c r="J132" s="61">
        <v>40.551391862955036</v>
      </c>
      <c r="K132" s="43">
        <f>F132/M132*1000</f>
        <v>52.221241541629887</v>
      </c>
      <c r="L132" s="100"/>
      <c r="M132" s="97">
        <f>SUM(M134:M142)</f>
        <v>6798</v>
      </c>
    </row>
    <row r="133" spans="1:13" ht="17.100000000000001" customHeight="1" x14ac:dyDescent="0.2">
      <c r="A133" s="10"/>
      <c r="B133" s="24"/>
      <c r="C133" s="24"/>
      <c r="D133" s="24"/>
      <c r="E133" s="42"/>
      <c r="F133" s="42"/>
      <c r="G133" s="30"/>
      <c r="H133" s="16"/>
      <c r="I133" s="43"/>
      <c r="J133" s="61"/>
      <c r="K133" s="43"/>
      <c r="L133" s="100"/>
    </row>
    <row r="134" spans="1:13" ht="17.100000000000001" customHeight="1" x14ac:dyDescent="0.2">
      <c r="A134" s="14" t="s">
        <v>51</v>
      </c>
      <c r="B134" s="24">
        <v>44</v>
      </c>
      <c r="C134" s="24">
        <v>47</v>
      </c>
      <c r="D134" s="24">
        <v>50</v>
      </c>
      <c r="E134" s="42">
        <v>40</v>
      </c>
      <c r="F134" s="42">
        <v>78</v>
      </c>
      <c r="G134" s="30">
        <v>33.282904689863841</v>
      </c>
      <c r="H134" s="16">
        <v>43.238270469181231</v>
      </c>
      <c r="I134" s="43">
        <v>44.563279857397504</v>
      </c>
      <c r="J134" s="61">
        <v>27.681660899653981</v>
      </c>
      <c r="K134" s="43">
        <f t="shared" ref="K134:K142" si="7">F134/M134*1000</f>
        <v>53.351573187414502</v>
      </c>
      <c r="L134" s="100"/>
      <c r="M134" s="97">
        <v>1462</v>
      </c>
    </row>
    <row r="135" spans="1:13" ht="17.100000000000001" customHeight="1" x14ac:dyDescent="0.2">
      <c r="A135" s="14" t="s">
        <v>52</v>
      </c>
      <c r="B135" s="24">
        <v>28</v>
      </c>
      <c r="C135" s="24">
        <v>34</v>
      </c>
      <c r="D135" s="24">
        <v>37</v>
      </c>
      <c r="E135" s="42">
        <v>40</v>
      </c>
      <c r="F135" s="42">
        <v>45</v>
      </c>
      <c r="G135" s="30">
        <v>35.308953341740228</v>
      </c>
      <c r="H135" s="16">
        <v>47.287899860917939</v>
      </c>
      <c r="I135" s="43">
        <v>54.814814814814817</v>
      </c>
      <c r="J135" s="61">
        <v>50.188205771643666</v>
      </c>
      <c r="K135" s="43">
        <f t="shared" si="7"/>
        <v>59.210526315789473</v>
      </c>
      <c r="L135" s="100"/>
      <c r="M135" s="97">
        <v>760</v>
      </c>
    </row>
    <row r="136" spans="1:13" ht="17.100000000000001" customHeight="1" x14ac:dyDescent="0.2">
      <c r="A136" s="14" t="s">
        <v>53</v>
      </c>
      <c r="B136" s="24">
        <v>65</v>
      </c>
      <c r="C136" s="24">
        <v>45</v>
      </c>
      <c r="D136" s="24">
        <v>62</v>
      </c>
      <c r="E136" s="42">
        <v>70</v>
      </c>
      <c r="F136" s="42">
        <v>72</v>
      </c>
      <c r="G136" s="30">
        <v>39.682539682539684</v>
      </c>
      <c r="H136" s="16">
        <v>31.25</v>
      </c>
      <c r="I136" s="43">
        <v>47.184170471841703</v>
      </c>
      <c r="J136" s="61">
        <v>43.343653250773997</v>
      </c>
      <c r="K136" s="43">
        <f t="shared" si="7"/>
        <v>45.889101338432127</v>
      </c>
      <c r="M136" s="97">
        <v>1569</v>
      </c>
    </row>
    <row r="137" spans="1:13" ht="17.100000000000001" customHeight="1" x14ac:dyDescent="0.2">
      <c r="A137" s="14" t="s">
        <v>54</v>
      </c>
      <c r="B137" s="24">
        <v>33</v>
      </c>
      <c r="C137" s="24">
        <v>33</v>
      </c>
      <c r="D137" s="24">
        <v>36</v>
      </c>
      <c r="E137" s="42">
        <v>47</v>
      </c>
      <c r="F137" s="42">
        <v>48</v>
      </c>
      <c r="G137" s="30">
        <v>38.150289017341045</v>
      </c>
      <c r="H137" s="16">
        <v>42.63565891472868</v>
      </c>
      <c r="I137" s="43">
        <v>48.582995951417004</v>
      </c>
      <c r="J137" s="61">
        <v>57.247259439707676</v>
      </c>
      <c r="K137" s="43">
        <f t="shared" si="7"/>
        <v>64.690026954177895</v>
      </c>
      <c r="M137" s="97">
        <v>742</v>
      </c>
    </row>
    <row r="138" spans="1:13" ht="17.100000000000001" customHeight="1" x14ac:dyDescent="0.2">
      <c r="A138" s="14" t="s">
        <v>55</v>
      </c>
      <c r="B138" s="24">
        <v>16</v>
      </c>
      <c r="C138" s="24">
        <v>27</v>
      </c>
      <c r="D138" s="24">
        <v>29</v>
      </c>
      <c r="E138" s="42">
        <v>23</v>
      </c>
      <c r="F138" s="42">
        <v>26</v>
      </c>
      <c r="G138" s="30">
        <v>27.027027027027028</v>
      </c>
      <c r="H138" s="16">
        <v>53.359683794466399</v>
      </c>
      <c r="I138" s="43">
        <v>74.550128534704371</v>
      </c>
      <c r="J138" s="61">
        <v>41.742286751361164</v>
      </c>
      <c r="K138" s="43">
        <f t="shared" si="7"/>
        <v>51.896207584830336</v>
      </c>
      <c r="M138" s="97">
        <v>501</v>
      </c>
    </row>
    <row r="139" spans="1:13" ht="17.100000000000001" customHeight="1" x14ac:dyDescent="0.2">
      <c r="A139" s="14" t="s">
        <v>56</v>
      </c>
      <c r="B139" s="24">
        <v>17</v>
      </c>
      <c r="C139" s="24">
        <v>11</v>
      </c>
      <c r="D139" s="24">
        <v>11</v>
      </c>
      <c r="E139" s="42">
        <v>24</v>
      </c>
      <c r="F139" s="42">
        <v>28</v>
      </c>
      <c r="G139" s="30">
        <v>23.415977961432507</v>
      </c>
      <c r="H139" s="16">
        <v>18.549747048903878</v>
      </c>
      <c r="I139" s="43">
        <v>39.711191335740075</v>
      </c>
      <c r="J139" s="61">
        <v>33.287101248266296</v>
      </c>
      <c r="K139" s="43">
        <f t="shared" si="7"/>
        <v>48.865619546247814</v>
      </c>
      <c r="M139" s="97">
        <v>573</v>
      </c>
    </row>
    <row r="140" spans="1:13" ht="17.100000000000001" customHeight="1" x14ac:dyDescent="0.2">
      <c r="A140" s="14" t="s">
        <v>57</v>
      </c>
      <c r="B140" s="24">
        <v>8</v>
      </c>
      <c r="C140" s="24">
        <v>11</v>
      </c>
      <c r="D140" s="24">
        <v>9</v>
      </c>
      <c r="E140" s="42">
        <v>14</v>
      </c>
      <c r="F140" s="42">
        <v>10</v>
      </c>
      <c r="G140" s="30">
        <v>16.42710472279261</v>
      </c>
      <c r="H140" s="16">
        <v>31.609195402298855</v>
      </c>
      <c r="I140" s="43">
        <v>57.324840764331213</v>
      </c>
      <c r="J140" s="61">
        <v>34.482758620689651</v>
      </c>
      <c r="K140" s="43">
        <f t="shared" si="7"/>
        <v>33.112582781456958</v>
      </c>
      <c r="M140" s="97">
        <v>302</v>
      </c>
    </row>
    <row r="141" spans="1:13" ht="17.100000000000001" customHeight="1" x14ac:dyDescent="0.2">
      <c r="A141" s="15" t="s">
        <v>58</v>
      </c>
      <c r="B141" s="24">
        <v>18</v>
      </c>
      <c r="C141" s="24">
        <v>18</v>
      </c>
      <c r="D141" s="24">
        <v>14</v>
      </c>
      <c r="E141" s="42">
        <v>30</v>
      </c>
      <c r="F141" s="42">
        <v>32</v>
      </c>
      <c r="G141" s="30">
        <v>22.584692597239648</v>
      </c>
      <c r="H141" s="16">
        <v>26.825633383010434</v>
      </c>
      <c r="I141" s="43">
        <v>45.307443365695796</v>
      </c>
      <c r="J141" s="61">
        <v>39.577836411609503</v>
      </c>
      <c r="K141" s="43">
        <f t="shared" si="7"/>
        <v>52.032520325203251</v>
      </c>
      <c r="M141" s="97">
        <v>615</v>
      </c>
    </row>
    <row r="142" spans="1:13" ht="17.100000000000001" customHeight="1" x14ac:dyDescent="0.2">
      <c r="A142" s="15" t="s">
        <v>59</v>
      </c>
      <c r="B142" s="24">
        <v>9</v>
      </c>
      <c r="C142" s="24">
        <v>22</v>
      </c>
      <c r="D142" s="24">
        <v>9</v>
      </c>
      <c r="E142" s="42">
        <v>15</v>
      </c>
      <c r="F142" s="42">
        <v>16</v>
      </c>
      <c r="G142" s="30">
        <v>24.258760107816713</v>
      </c>
      <c r="H142" s="16">
        <v>88</v>
      </c>
      <c r="I142" s="43">
        <v>53.571428571428569</v>
      </c>
      <c r="J142" s="61">
        <v>41.899441340782118</v>
      </c>
      <c r="K142" s="43">
        <f t="shared" si="7"/>
        <v>58.394160583941606</v>
      </c>
      <c r="M142" s="97">
        <v>274</v>
      </c>
    </row>
    <row r="143" spans="1:13" ht="17.100000000000001" customHeight="1" x14ac:dyDescent="0.2">
      <c r="A143" s="32"/>
      <c r="B143" s="34"/>
      <c r="C143" s="34"/>
      <c r="D143" s="34"/>
      <c r="E143" s="33"/>
      <c r="F143" s="33"/>
      <c r="G143" s="35"/>
      <c r="H143" s="36"/>
      <c r="I143" s="36"/>
      <c r="J143" s="72"/>
      <c r="K143" s="59"/>
    </row>
    <row r="144" spans="1:13" ht="9" customHeight="1" x14ac:dyDescent="0.2">
      <c r="A144" s="20"/>
      <c r="B144" s="37"/>
      <c r="C144" s="37"/>
      <c r="D144" s="37"/>
      <c r="E144" s="37"/>
      <c r="F144" s="37"/>
      <c r="G144" s="1"/>
      <c r="H144" s="1"/>
      <c r="I144" s="1"/>
      <c r="K144" s="47" t="s">
        <v>102</v>
      </c>
    </row>
    <row r="145" spans="1:16" ht="12.95" customHeight="1" x14ac:dyDescent="0.2">
      <c r="A145" s="20" t="s">
        <v>3</v>
      </c>
      <c r="B145" s="37"/>
      <c r="C145" s="37"/>
      <c r="D145" s="37"/>
      <c r="E145" s="37"/>
      <c r="F145" s="37"/>
      <c r="G145" s="1"/>
      <c r="H145" s="1"/>
      <c r="I145" s="1"/>
    </row>
    <row r="146" spans="1:16" s="2" customFormat="1" ht="12.95" customHeight="1" x14ac:dyDescent="0.2">
      <c r="A146" s="38" t="s">
        <v>2</v>
      </c>
      <c r="B146" s="18"/>
      <c r="C146" s="18"/>
      <c r="D146" s="18"/>
      <c r="E146" s="18"/>
      <c r="F146" s="18"/>
      <c r="J146" s="47"/>
      <c r="K146" s="47"/>
      <c r="L146" s="96"/>
      <c r="M146" s="97"/>
      <c r="N146" s="73"/>
      <c r="O146" s="73"/>
      <c r="P146" s="73"/>
    </row>
    <row r="147" spans="1:16" ht="12.95" customHeight="1" x14ac:dyDescent="0.2">
      <c r="A147" s="75" t="s">
        <v>103</v>
      </c>
    </row>
    <row r="148" spans="1:16" ht="12.95" customHeight="1" x14ac:dyDescent="0.2">
      <c r="A148" s="5" t="s">
        <v>106</v>
      </c>
    </row>
    <row r="149" spans="1:16" ht="12.95" customHeight="1" x14ac:dyDescent="0.2">
      <c r="A149" s="6" t="s">
        <v>104</v>
      </c>
    </row>
    <row r="150" spans="1:16" ht="17.100000000000001" customHeight="1" x14ac:dyDescent="0.2"/>
    <row r="151" spans="1:16" ht="17.100000000000001" customHeight="1" x14ac:dyDescent="0.2"/>
  </sheetData>
  <mergeCells count="21">
    <mergeCell ref="A103:K103"/>
    <mergeCell ref="A104:K104"/>
    <mergeCell ref="A105:F105"/>
    <mergeCell ref="A106:A108"/>
    <mergeCell ref="B106:K106"/>
    <mergeCell ref="B107:F107"/>
    <mergeCell ref="G107:K107"/>
    <mergeCell ref="A54:K54"/>
    <mergeCell ref="A55:K55"/>
    <mergeCell ref="A56:F56"/>
    <mergeCell ref="A57:A59"/>
    <mergeCell ref="B57:K57"/>
    <mergeCell ref="B58:F58"/>
    <mergeCell ref="G58:K58"/>
    <mergeCell ref="A1:K1"/>
    <mergeCell ref="A2:K2"/>
    <mergeCell ref="A3:F3"/>
    <mergeCell ref="A4:A6"/>
    <mergeCell ref="B4:K4"/>
    <mergeCell ref="B5:F5"/>
    <mergeCell ref="G5:K5"/>
  </mergeCells>
  <printOptions horizontalCentered="1"/>
  <pageMargins left="0.70866141732283472" right="0.70866141732283472" top="0.98425196850393704" bottom="0.98425196850393704" header="0" footer="0"/>
  <pageSetup scale="75" orientation="portrait" r:id="rId1"/>
  <headerFooter alignWithMargins="0"/>
  <rowBreaks count="2" manualBreakCount="2">
    <brk id="53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20</vt:lpstr>
      <vt:lpstr>'Cuadro 20'!Área_de_impresión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YAMILETH GRANDA</cp:lastModifiedBy>
  <cp:lastPrinted>2026-07-24T15:48:50Z</cp:lastPrinted>
  <dcterms:created xsi:type="dcterms:W3CDTF">2013-08-05T17:24:18Z</dcterms:created>
  <dcterms:modified xsi:type="dcterms:W3CDTF">2026-10-26T19:12:30Z</dcterms:modified>
</cp:coreProperties>
</file>